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0" windowWidth="19410" windowHeight="11385"/>
  </bookViews>
  <sheets>
    <sheet name="Devis en EUR &amp; CHF" sheetId="10" r:id="rId1"/>
    <sheet name="Concordance presta" sheetId="11" r:id="rId2"/>
    <sheet name="Coûts imputables" sheetId="8" r:id="rId3"/>
  </sheets>
  <definedNames>
    <definedName name="_xlnm._FilterDatabase" localSheetId="1" hidden="1">'Concordance presta'!$D$6:$M$23</definedName>
    <definedName name="_xlnm.Print_Titles" localSheetId="1">'Concordance presta'!$6:$6</definedName>
  </definedNames>
  <calcPr calcId="145621"/>
</workbook>
</file>

<file path=xl/calcChain.xml><?xml version="1.0" encoding="utf-8"?>
<calcChain xmlns="http://schemas.openxmlformats.org/spreadsheetml/2006/main">
  <c r="F14" i="10" l="1"/>
  <c r="H14" i="10"/>
  <c r="H21" i="10"/>
  <c r="F21" i="10"/>
  <c r="H110" i="10" l="1"/>
  <c r="H33" i="10" l="1"/>
  <c r="F33" i="10"/>
  <c r="F27" i="10"/>
  <c r="H27" i="10"/>
  <c r="F67" i="10"/>
  <c r="H67" i="10"/>
  <c r="F68" i="10"/>
  <c r="H68" i="10"/>
  <c r="F69" i="10"/>
  <c r="H69" i="10"/>
  <c r="F70" i="10"/>
  <c r="H70" i="10"/>
  <c r="F71" i="10"/>
  <c r="H71" i="10"/>
  <c r="F72" i="10"/>
  <c r="H72" i="10"/>
  <c r="F73" i="10"/>
  <c r="H73" i="10"/>
  <c r="F74" i="10"/>
  <c r="H74" i="10"/>
  <c r="F75" i="10"/>
  <c r="H75" i="10"/>
  <c r="F40" i="10"/>
  <c r="H40" i="10"/>
  <c r="F41" i="10"/>
  <c r="H41" i="10"/>
  <c r="F42" i="10"/>
  <c r="H42" i="10"/>
  <c r="F43" i="10"/>
  <c r="H43" i="10"/>
  <c r="F44" i="10"/>
  <c r="H44" i="10"/>
  <c r="F45" i="10"/>
  <c r="H45" i="10"/>
  <c r="F46" i="10"/>
  <c r="H46" i="10"/>
  <c r="F47" i="10"/>
  <c r="H47" i="10"/>
  <c r="F48" i="10"/>
  <c r="H48" i="10"/>
  <c r="F49" i="10"/>
  <c r="H49" i="10"/>
  <c r="F50" i="10"/>
  <c r="H50" i="10"/>
  <c r="F51" i="10"/>
  <c r="H51" i="10"/>
  <c r="F52" i="10"/>
  <c r="H52" i="10"/>
  <c r="F53" i="10"/>
  <c r="H53" i="10"/>
  <c r="F54" i="10"/>
  <c r="H54" i="10"/>
  <c r="F55" i="10"/>
  <c r="H55" i="10"/>
  <c r="F56" i="10"/>
  <c r="H56" i="10"/>
  <c r="F57" i="10"/>
  <c r="H57" i="10"/>
  <c r="F58" i="10"/>
  <c r="H58" i="10"/>
  <c r="F59" i="10"/>
  <c r="H59" i="10"/>
  <c r="F60" i="10"/>
  <c r="H60" i="10"/>
  <c r="F61" i="10"/>
  <c r="H61" i="10"/>
  <c r="F62" i="10"/>
  <c r="H62" i="10"/>
  <c r="F63" i="10"/>
  <c r="H63" i="10"/>
  <c r="F15" i="10"/>
  <c r="H15" i="10"/>
  <c r="H108" i="10" l="1"/>
  <c r="F16" i="10" l="1"/>
  <c r="G64" i="10" l="1"/>
  <c r="F87" i="10" s="1"/>
  <c r="G29" i="10"/>
  <c r="F85" i="10" s="1"/>
  <c r="H76" i="10" l="1"/>
  <c r="H39" i="10"/>
  <c r="H38" i="10"/>
  <c r="H34" i="10"/>
  <c r="H32" i="10"/>
  <c r="H28" i="10"/>
  <c r="H26" i="10"/>
  <c r="H29" i="10" s="1"/>
  <c r="G85" i="10" s="1"/>
  <c r="H22" i="10"/>
  <c r="H20" i="10"/>
  <c r="H16" i="10"/>
  <c r="H17" i="10"/>
  <c r="G83" i="10" s="1"/>
  <c r="F76" i="10"/>
  <c r="F39" i="10"/>
  <c r="F38" i="10"/>
  <c r="F64" i="10" s="1"/>
  <c r="E87" i="10" s="1"/>
  <c r="F34" i="10"/>
  <c r="F32" i="10"/>
  <c r="F35" i="10" s="1"/>
  <c r="F86" i="10" s="1"/>
  <c r="F28" i="10"/>
  <c r="F26" i="10"/>
  <c r="F29" i="10" s="1"/>
  <c r="E85" i="10" s="1"/>
  <c r="F22" i="10"/>
  <c r="F20" i="10"/>
  <c r="F23" i="10" s="1"/>
  <c r="E84" i="10" s="1"/>
  <c r="F17" i="10"/>
  <c r="E83" i="10" s="1"/>
  <c r="F77" i="10" l="1"/>
  <c r="E88" i="10" s="1"/>
  <c r="H77" i="10"/>
  <c r="G88" i="10" s="1"/>
  <c r="E86" i="10"/>
  <c r="H23" i="10"/>
  <c r="G84" i="10" s="1"/>
  <c r="H35" i="10"/>
  <c r="H64" i="10"/>
  <c r="G87" i="10" s="1"/>
  <c r="E64" i="10"/>
  <c r="D87" i="10" s="1"/>
  <c r="E89" i="10" l="1"/>
  <c r="E90" i="10" s="1"/>
  <c r="E35" i="10"/>
  <c r="D86" i="10" s="1"/>
  <c r="G77" i="10" l="1"/>
  <c r="F88" i="10" s="1"/>
  <c r="E77" i="10"/>
  <c r="D88" i="10" s="1"/>
  <c r="G35" i="10"/>
  <c r="G86" i="10" s="1"/>
  <c r="E29" i="10"/>
  <c r="D85" i="10" s="1"/>
  <c r="G23" i="10"/>
  <c r="F84" i="10" s="1"/>
  <c r="E23" i="10"/>
  <c r="D84" i="10" s="1"/>
  <c r="G17" i="10"/>
  <c r="F83" i="10" s="1"/>
  <c r="E17" i="10"/>
  <c r="D83" i="10" s="1"/>
  <c r="D89" i="10" l="1"/>
  <c r="D90" i="10" s="1"/>
  <c r="F89" i="10"/>
  <c r="H105" i="10"/>
  <c r="G89" i="10"/>
  <c r="G90" i="10" s="1"/>
  <c r="F90" i="10" l="1"/>
  <c r="F94" i="10" s="1"/>
  <c r="F93" i="10"/>
  <c r="H104" i="10"/>
  <c r="I104" i="10" s="1"/>
  <c r="G94" i="10"/>
  <c r="G93" i="10"/>
</calcChain>
</file>

<file path=xl/comments1.xml><?xml version="1.0" encoding="utf-8"?>
<comments xmlns="http://schemas.openxmlformats.org/spreadsheetml/2006/main">
  <authors>
    <author>Alt Michel</author>
    <author>Pirens Virginie (PRE)</author>
  </authors>
  <commentList>
    <comment ref="A2" authorId="0">
      <text>
        <r>
          <rPr>
            <i/>
            <sz val="10"/>
            <color indexed="81"/>
            <rFont val="Arial"/>
            <family val="2"/>
          </rPr>
          <t>Nom du projet d'agglomération</t>
        </r>
      </text>
    </comment>
    <comment ref="A4" authorId="0">
      <text>
        <r>
          <rPr>
            <i/>
            <sz val="10"/>
            <color indexed="81"/>
            <rFont val="Arial"/>
            <family val="2"/>
          </rPr>
          <t>Nom  du paquet de mesures/mesure
Partie de mesure
ARE-Code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I5" authorId="0">
      <text>
        <r>
          <rPr>
            <i/>
            <sz val="10"/>
            <color indexed="81"/>
            <rFont val="Arial"/>
            <family val="2"/>
          </rPr>
          <t>Date du devis pour la période :
janvier - juin = indice octobre (période précédente)
juillet - décembre = indice avril (période précédente)</t>
        </r>
      </text>
    </comment>
    <comment ref="D106" authorId="0">
      <text>
        <r>
          <rPr>
            <i/>
            <sz val="10"/>
            <color indexed="81"/>
            <rFont val="Arial"/>
            <family val="2"/>
          </rPr>
          <t>noms et dates des garanties 
de financement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6" authorId="0">
      <text>
        <r>
          <rPr>
            <i/>
            <sz val="10"/>
            <color indexed="81"/>
            <rFont val="Arial"/>
            <family val="2"/>
          </rPr>
          <t>montants exacts (arrondi à  CHF 1)  à reporter selon garanties de financement</t>
        </r>
      </text>
    </comment>
    <comment ref="F110" authorId="1">
      <text>
        <r>
          <rPr>
            <b/>
            <sz val="8"/>
            <color indexed="81"/>
            <rFont val="Tahoma"/>
            <charset val="1"/>
          </rPr>
          <t>montant oct. 2005, sans TVA
selon accord sur les prestations ou annexe F pour les parties de mesures</t>
        </r>
      </text>
    </comment>
  </commentList>
</comments>
</file>

<file path=xl/sharedStrings.xml><?xml version="1.0" encoding="utf-8"?>
<sst xmlns="http://schemas.openxmlformats.org/spreadsheetml/2006/main" count="215" uniqueCount="148">
  <si>
    <t xml:space="preserve"> </t>
  </si>
  <si>
    <t>CHF</t>
  </si>
  <si>
    <t>Version 10.1</t>
  </si>
  <si>
    <t>Total</t>
  </si>
  <si>
    <t xml:space="preserve">  </t>
  </si>
  <si>
    <t>Coûts imputables</t>
  </si>
  <si>
    <t>sans TVA</t>
  </si>
  <si>
    <t>Chapitre</t>
  </si>
  <si>
    <t>II. Acquisition</t>
  </si>
  <si>
    <t>I. Propre prestation</t>
  </si>
  <si>
    <t>Total     I. Propre prestation</t>
  </si>
  <si>
    <t xml:space="preserve">Total     II. Acquisition    </t>
  </si>
  <si>
    <t>III. Autres coûts non soumis à la TVA</t>
  </si>
  <si>
    <t xml:space="preserve">Total     III. Autres coûts non soumis à la TVA  </t>
  </si>
  <si>
    <t>IV. Livraison de plantes</t>
  </si>
  <si>
    <t xml:space="preserve">Total     IV. Livraison de plantes </t>
  </si>
  <si>
    <t>V. Travaux de construction et travaux annexes</t>
  </si>
  <si>
    <t>Total     V. Travaux de construction et travaux annexes</t>
  </si>
  <si>
    <t>VI. Etablissement projet et direction des travaux</t>
  </si>
  <si>
    <t>Total     IV. Etablissement projet et direction des travaux</t>
  </si>
  <si>
    <t>Le financement doit être assuré pour l'ensemble de ces coûts</t>
  </si>
  <si>
    <t>Récapitulation des montants dont le financement est garanti / A reporter dans l'annexe E, 5b/6</t>
  </si>
  <si>
    <t>La contribution maximale de la Confédération est de</t>
  </si>
  <si>
    <t>Indice des prix date du devis</t>
  </si>
  <si>
    <r>
      <t>TOTAL DEVIS</t>
    </r>
    <r>
      <rPr>
        <b/>
        <sz val="8"/>
        <rFont val="Arial"/>
        <family val="2"/>
      </rPr>
      <t xml:space="preserve"> (indice des prix date du devis)</t>
    </r>
  </si>
  <si>
    <t>Garanties de financement</t>
  </si>
  <si>
    <t>Sceau / Signature de la personne responsable</t>
  </si>
  <si>
    <t>Lieu / Date :</t>
  </si>
  <si>
    <t>Signature :</t>
  </si>
  <si>
    <t>Prénom nom :</t>
  </si>
  <si>
    <t>Sceau :</t>
  </si>
  <si>
    <t>date du devis :</t>
  </si>
  <si>
    <t>canton responsable :</t>
  </si>
  <si>
    <t>°</t>
  </si>
  <si>
    <t>Lors de l'établissement du devis, les coûts imputables et non imputables sont à définir précisément.
Afin de vous aider dans cette tâche, les documents suivants sont à consulter ou télécharger sur notre site internet relatif au Fonds d'infrastructure / Projets d'agglomération.</t>
  </si>
  <si>
    <r>
      <t>Ordonnance concernant l'utilisation de l'impôt sur les huiles minérales à affectation obligatoire dans le trafic routier, article 21 (OUMin ; 725.116.21).
(</t>
    </r>
    <r>
      <rPr>
        <sz val="10"/>
        <rFont val="Arial"/>
        <family val="2"/>
      </rPr>
      <t>sous</t>
    </r>
    <r>
      <rPr>
        <i/>
        <sz val="10"/>
        <rFont val="Arial"/>
        <family val="2"/>
      </rPr>
      <t xml:space="preserve"> la rubrique "Directives de l'OFROU du 21.10.2013" / "bases légales")</t>
    </r>
  </si>
  <si>
    <r>
      <t>Notice relative aux coûts imputables. 
(</t>
    </r>
    <r>
      <rPr>
        <sz val="10"/>
        <rFont val="Arial"/>
        <family val="2"/>
      </rPr>
      <t>sous</t>
    </r>
    <r>
      <rPr>
        <i/>
        <sz val="10"/>
        <rFont val="Arial"/>
        <family val="2"/>
      </rPr>
      <t xml:space="preserve"> la rubrique "Etablissement d'une convention de financement (documents à compléter)" / "Documentation")</t>
    </r>
  </si>
  <si>
    <t>Devis EUR</t>
  </si>
  <si>
    <t>TOTAL DEVIS des coûts imputables et non imputables (indice des prix date du devis)</t>
  </si>
  <si>
    <t>Indice des prix octobre 2005*</t>
  </si>
  <si>
    <t xml:space="preserve"> *Index de l'indice suisse des prix de la construction - évolution des prix de la construction - base octobre 1998 = 100 - région lémanique - génie-civil</t>
  </si>
  <si>
    <r>
      <t xml:space="preserve">TOTAL DEVIS </t>
    </r>
    <r>
      <rPr>
        <b/>
        <sz val="8"/>
        <rFont val="Arial"/>
        <family val="2"/>
      </rPr>
      <t>(indice des prix octobre 2005*)</t>
    </r>
  </si>
  <si>
    <t>TOTAL DEVIS des coûts imputables et non imputables (indice des prix octobre 2005*)</t>
  </si>
  <si>
    <t>Rubrique CERTU</t>
  </si>
  <si>
    <t>Désignation des travaux</t>
  </si>
  <si>
    <t>Matériel roulant</t>
  </si>
  <si>
    <t>Achat bus type BHNS</t>
  </si>
  <si>
    <r>
      <t>Installation de chantier</t>
    </r>
    <r>
      <rPr>
        <sz val="10"/>
        <rFont val="Arial"/>
        <family val="2"/>
      </rPr>
      <t xml:space="preserve">
(Travaux généraux ; travaux préparatoires)</t>
    </r>
  </si>
  <si>
    <t>Travaux préparatoires</t>
  </si>
  <si>
    <t>Travaux généraux</t>
  </si>
  <si>
    <r>
      <t>Démolitions, terrassements et remblayages</t>
    </r>
    <r>
      <rPr>
        <sz val="10"/>
        <rFont val="Arial"/>
        <family val="2"/>
      </rPr>
      <t xml:space="preserve">
(Travaux de terrassement ; travaux de voirie)</t>
    </r>
  </si>
  <si>
    <t xml:space="preserve">Revêtement site propre </t>
  </si>
  <si>
    <t xml:space="preserve">Voirie </t>
  </si>
  <si>
    <t>Revêtement du site propre</t>
  </si>
  <si>
    <t>Travaux de revêtements (40 %)</t>
  </si>
  <si>
    <r>
      <t>Construction en béton et béton armé</t>
    </r>
    <r>
      <rPr>
        <sz val="10"/>
        <rFont val="Arial"/>
        <family val="2"/>
      </rPr>
      <t xml:space="preserve">
(Travaux de maçonnerie)</t>
    </r>
  </si>
  <si>
    <t>Voirie</t>
  </si>
  <si>
    <t>Travaux de terrassement (40 %)</t>
  </si>
  <si>
    <r>
      <t>Drainages et canalisations</t>
    </r>
    <r>
      <rPr>
        <sz val="10"/>
        <rFont val="Arial"/>
        <family val="2"/>
      </rPr>
      <t xml:space="preserve">
(Travaux d'assainissement)</t>
    </r>
  </si>
  <si>
    <t>Travaux d'assainissement</t>
  </si>
  <si>
    <r>
      <t xml:space="preserve">Revêtements plate forme
</t>
    </r>
    <r>
      <rPr>
        <sz val="9"/>
        <rFont val="Arial"/>
        <family val="2"/>
      </rPr>
      <t>(Travaux de revêtement)</t>
    </r>
  </si>
  <si>
    <t>Revêtement site propre</t>
  </si>
  <si>
    <t>Travaux de maçonnerie</t>
  </si>
  <si>
    <t>Travaux de revêtements (60 %)</t>
  </si>
  <si>
    <r>
      <t xml:space="preserve">Eclairage public
</t>
    </r>
    <r>
      <rPr>
        <sz val="9"/>
        <rFont val="Arial"/>
        <family val="2"/>
      </rPr>
      <t>(Travaux d'éclairage)</t>
    </r>
  </si>
  <si>
    <t>Equipements urbains</t>
  </si>
  <si>
    <t>Travaux de terrassement (60 %)</t>
  </si>
  <si>
    <r>
      <t xml:space="preserve">Signalisations routière
</t>
    </r>
    <r>
      <rPr>
        <sz val="9"/>
        <rFont val="Arial"/>
        <family val="2"/>
      </rPr>
      <t>(Travaux : tranchées de réseaux secs ; de feux de circulation ; d'alimentation électrique ; signalisation horizontale ; verticale)</t>
    </r>
  </si>
  <si>
    <t>Signalisation</t>
  </si>
  <si>
    <t>Travaux de voiries</t>
  </si>
  <si>
    <r>
      <t xml:space="preserve">Equipements mobilier urbains
</t>
    </r>
    <r>
      <rPr>
        <sz val="9"/>
        <rFont val="Arial"/>
        <family val="2"/>
      </rPr>
      <t>(Equipements urbains ; travaux d'eau potable)</t>
    </r>
  </si>
  <si>
    <t>Eclairage public</t>
  </si>
  <si>
    <r>
      <t xml:space="preserve">Etudes avant-projet
</t>
    </r>
    <r>
      <rPr>
        <sz val="9"/>
        <rFont val="Arial"/>
        <family val="2"/>
      </rPr>
      <t>(études: EP ; AVP ; PRO ; ACI ; ACT ; VISA EXE ; DET ; OPC ; Piétonisation ; Aléas )</t>
    </r>
  </si>
  <si>
    <t>Etudes avant-projet/projet</t>
  </si>
  <si>
    <t>Espaces verts - plantations</t>
  </si>
  <si>
    <t>Maîtrise d'Œuvre de Travaux</t>
  </si>
  <si>
    <t>Mobilier d'agrément qualitatif - commune</t>
  </si>
  <si>
    <r>
      <t xml:space="preserve">Projet d'execution
</t>
    </r>
    <r>
      <rPr>
        <sz val="9"/>
        <rFont val="Arial"/>
        <family val="2"/>
      </rPr>
      <t>(Maîtrise d'ouvrage ; assistance à Maîtrise d'ouvrage)</t>
    </r>
  </si>
  <si>
    <t>Maîtrise d'ouvrage</t>
  </si>
  <si>
    <t>Travaux d'éclairage</t>
  </si>
  <si>
    <t>Travaux de tranchées de réseaux secs</t>
  </si>
  <si>
    <t>Signalisation Lumineuse Tricolore</t>
  </si>
  <si>
    <t>Travaux de feux de circulation</t>
  </si>
  <si>
    <t>Travaux de signalisation horizontale</t>
  </si>
  <si>
    <t>Travaux de signalisation verticale</t>
  </si>
  <si>
    <t>Etudes d'avant-projet/projet</t>
  </si>
  <si>
    <t>ACT (Assistance à la passation des Contrats de Travaux)</t>
  </si>
  <si>
    <t>AVP (Avant-Projet)</t>
  </si>
  <si>
    <t>EP (Etudes Préliminaires)</t>
  </si>
  <si>
    <t>PRO (Etudes de projet)</t>
  </si>
  <si>
    <t>Maîtrise d'œuvre de travaux</t>
  </si>
  <si>
    <t>ACI (Assistance à la Consultation et à l'Information du public)</t>
  </si>
  <si>
    <t>Aléas</t>
  </si>
  <si>
    <t>AOR (Assistance aux opérations de réception)</t>
  </si>
  <si>
    <t>DET (Direction de l'Exécution de Travaux)</t>
  </si>
  <si>
    <t>OPC (Ordonnancement, Pilotge, Coordination)</t>
  </si>
  <si>
    <t>Pénalités retenues provisoires</t>
  </si>
  <si>
    <t>Piétonisation</t>
  </si>
  <si>
    <t>Visa-Exe</t>
  </si>
  <si>
    <t>Analyse géotechnique</t>
  </si>
  <si>
    <t>Assistance exploitabilite</t>
  </si>
  <si>
    <t>Communication</t>
  </si>
  <si>
    <t>Contrôle technique</t>
  </si>
  <si>
    <t>Contrôleur sécurité</t>
  </si>
  <si>
    <t>Etude juridique</t>
  </si>
  <si>
    <t>Géomètre</t>
  </si>
  <si>
    <t>Huissier de justice</t>
  </si>
  <si>
    <t>Mesures bruit</t>
  </si>
  <si>
    <t>Mission du mandataire - honoraires</t>
  </si>
  <si>
    <t>Reprographie</t>
  </si>
  <si>
    <t>Opérations induites - autres travaux</t>
  </si>
  <si>
    <t>Etude P+R Chasseurs</t>
  </si>
  <si>
    <t>Maîtrise œuvre P+R Chasseurs</t>
  </si>
  <si>
    <t>Courants faibles et PCC</t>
  </si>
  <si>
    <t>Accompagnement à la MEO d'un SAEIV</t>
  </si>
  <si>
    <t>Bornes d'Information Voyageurs</t>
  </si>
  <si>
    <t>Système d'Aide à l'Exploitation et Information Voyageurs</t>
  </si>
  <si>
    <t>Déviation de réseaux</t>
  </si>
  <si>
    <t>Construction réseau France Télécom</t>
  </si>
  <si>
    <t>Station - infrastructure</t>
  </si>
  <si>
    <t>Raccordement électrique</t>
  </si>
  <si>
    <t>Travaux d'alimentation électrique</t>
  </si>
  <si>
    <t>Station - équipement</t>
  </si>
  <si>
    <t>Mobilier d'équipement des stations</t>
  </si>
  <si>
    <t>Les travaux de terrassement et de revêtement ont été répartis entre les rubriques Certu "revêtement site propre et voirie respectivement à hauteur de 40 % et 60 %</t>
  </si>
  <si>
    <t xml:space="preserve">Concordance des prestations entre remontée des dépenses </t>
  </si>
  <si>
    <t>Intitulés des prestations déclarées 
sous "Catégorie noms"</t>
  </si>
  <si>
    <t>Intitulés des prestations déclarées 
sous Rubrique CERTU</t>
  </si>
  <si>
    <t>Acquisition de bus BHNS</t>
  </si>
  <si>
    <t xml:space="preserve">Taux de change EUR/CHF = </t>
  </si>
  <si>
    <t xml:space="preserve"> -</t>
  </si>
  <si>
    <t>Code CERTU</t>
  </si>
  <si>
    <t>Coûts imputables
en EUR</t>
  </si>
  <si>
    <t>Coûts imputables
en CHF</t>
  </si>
  <si>
    <t>Coûts non imputables
en EUR</t>
  </si>
  <si>
    <t>EUR</t>
  </si>
  <si>
    <t>Récapitulation en EUR et en CHF</t>
  </si>
  <si>
    <t>Total en CHF</t>
  </si>
  <si>
    <t>Total en EUR</t>
  </si>
  <si>
    <t>Projet d'agglommération xxxx</t>
  </si>
  <si>
    <t xml:space="preserve">Mesure ARE xxx/ n°xxxxxx </t>
  </si>
  <si>
    <t>Equivalent</t>
  </si>
  <si>
    <t>Le financement est garanti par la (les) commune(s) pour un montant de**</t>
  </si>
  <si>
    <t>Le financement est garanti par le(s) canton(s) pour un montant de**</t>
  </si>
  <si>
    <t>Le financement est garanti par un tiers pour un montant de**</t>
  </si>
  <si>
    <t>Coûts non imputables
en CHF</t>
  </si>
  <si>
    <t>Coûts non imputables</t>
  </si>
  <si>
    <t>**Si le montant voté n'est pas calculé en date du devis,  merci de préciser la date. Merci de préciser également si ce montnat est hors TVA.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</si>
</sst>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fr.&quot;\ #,##0;[Red]&quot;fr.&quot;\ \-#,##0"/>
    <numFmt numFmtId="8" formatCode="&quot;fr.&quot;\ #,##0.00;[Red]&quot;fr.&quot;\ \-#,##0.00"/>
    <numFmt numFmtId="41" formatCode="_ * #,##0_ ;_ * \-#,##0_ ;_ * &quot;-&quot;_ ;_ @_ "/>
    <numFmt numFmtId="43" formatCode="_ * #,##0.00_ ;_ * \-#,##0.00_ ;_ * &quot;-&quot;??_ ;_ @_ "/>
    <numFmt numFmtId="164" formatCode="_-* #,##0.00\ &quot;€&quot;_-;\-* #,##0.00\ &quot;€&quot;_-;_-* &quot;-&quot;??\ &quot;€&quot;_-;_-@_-"/>
    <numFmt numFmtId="165" formatCode="_(* #,##0.00_);_(* \(#,##0.00\);_(* &quot;-&quot;??_);_(@_)"/>
    <numFmt numFmtId="166" formatCode="0.0"/>
    <numFmt numFmtId="167" formatCode="#,##0;\-#,##0;&quot;-&quot;"/>
    <numFmt numFmtId="168" formatCode="#,##0,_);[Red]\(#,##0,\)"/>
    <numFmt numFmtId="169" formatCode="d"/>
    <numFmt numFmtId="170" formatCode="_(&quot;€&quot;* #,##0.00_);_(&quot;€&quot;* \(#,##0.00\);_(&quot;€&quot;* &quot;-&quot;??_);_(@_)"/>
    <numFmt numFmtId="171" formatCode="#,##0.00\ [$€];[Red]\-#,##0.00\ [$€]"/>
    <numFmt numFmtId="172" formatCode="#,##0.00\ &quot;F&quot;;[Red]\-#,##0.00\ &quot;F&quot;"/>
    <numFmt numFmtId="173" formatCode="mmmm\,\ yyyy"/>
    <numFmt numFmtId="174" formatCode="_ * #,##0.0000_ ;_ * \-#,##0.0000_ ;_ * &quot;-&quot;??_ ;_ @_ "/>
    <numFmt numFmtId="175" formatCode="_ * #,##0.00_ ;_ * \-#,##0.00_ ;_ * &quot;-&quot;_ ;_ @_ "/>
  </numFmts>
  <fonts count="4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20"/>
      <name val="Kunstler Script"/>
      <family val="4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color indexed="81"/>
      <name val="Arial"/>
      <family val="2"/>
    </font>
    <font>
      <b/>
      <u/>
      <sz val="20"/>
      <name val="Arial"/>
      <family val="2"/>
    </font>
    <font>
      <sz val="12"/>
      <name val="Arial"/>
      <family val="2"/>
    </font>
    <font>
      <sz val="14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9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C00000"/>
      <name val="Arial"/>
      <family val="2"/>
    </font>
    <font>
      <b/>
      <sz val="8"/>
      <color indexed="81"/>
      <name val="Tahoma"/>
      <charset val="1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7"/>
        <b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62"/>
        <b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3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CDDC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90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7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5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8" borderId="0" applyNumberFormat="0" applyBorder="0" applyAlignment="0" applyProtection="0"/>
    <xf numFmtId="0" fontId="24" fillId="17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>
      <alignment horizontal="center"/>
    </xf>
    <xf numFmtId="0" fontId="25" fillId="3" borderId="0" applyNumberFormat="0" applyBorder="0" applyAlignment="0" applyProtection="0"/>
    <xf numFmtId="167" fontId="15" fillId="0" borderId="0" applyFill="0" applyBorder="0" applyAlignment="0"/>
    <xf numFmtId="0" fontId="26" fillId="23" borderId="1" applyNumberFormat="0" applyAlignment="0" applyProtection="0"/>
    <xf numFmtId="0" fontId="27" fillId="24" borderId="3" applyNumberFormat="0" applyAlignment="0" applyProtection="0"/>
    <xf numFmtId="43" fontId="15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9" fontId="2" fillId="26" borderId="4">
      <alignment horizontal="center"/>
    </xf>
    <xf numFmtId="0" fontId="2" fillId="22" borderId="4" applyNumberFormat="0">
      <alignment horizontal="center"/>
    </xf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8" fillId="0" borderId="0" applyFont="0" applyFill="0" applyBorder="0" applyAlignment="0" applyProtection="0"/>
    <xf numFmtId="171" fontId="28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9" fillId="0" borderId="0" applyNumberFormat="0" applyFill="0" applyBorder="0" applyAlignment="0" applyProtection="0"/>
    <xf numFmtId="168" fontId="2" fillId="0" borderId="0">
      <protection locked="0"/>
    </xf>
    <xf numFmtId="0" fontId="30" fillId="4" borderId="0" applyNumberFormat="0" applyBorder="0" applyAlignment="0" applyProtection="0"/>
    <xf numFmtId="0" fontId="21" fillId="0" borderId="5" applyNumberFormat="0" applyAlignment="0" applyProtection="0">
      <alignment horizontal="left" vertical="center"/>
    </xf>
    <xf numFmtId="0" fontId="21" fillId="0" borderId="6">
      <alignment horizontal="left" vertical="center"/>
    </xf>
    <xf numFmtId="168" fontId="2" fillId="0" borderId="0">
      <protection locked="0"/>
    </xf>
    <xf numFmtId="0" fontId="31" fillId="0" borderId="7" applyNumberFormat="0" applyFill="0" applyAlignment="0" applyProtection="0"/>
    <xf numFmtId="168" fontId="2" fillId="0" borderId="0">
      <protection locked="0"/>
    </xf>
    <xf numFmtId="0" fontId="32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1" applyNumberFormat="0" applyAlignment="0" applyProtection="0"/>
    <xf numFmtId="0" fontId="34" fillId="0" borderId="2" applyNumberFormat="0" applyFill="0" applyAlignment="0" applyProtection="0"/>
    <xf numFmtId="165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72" fontId="28" fillId="0" borderId="0" applyFont="0" applyFill="0" applyBorder="0" applyAlignment="0" applyProtection="0"/>
    <xf numFmtId="173" fontId="16" fillId="27" borderId="4" applyNumberFormat="0">
      <alignment horizontal="center" vertical="center"/>
    </xf>
    <xf numFmtId="0" fontId="35" fillId="28" borderId="0" applyNumberFormat="0" applyBorder="0" applyAlignment="0" applyProtection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15" fillId="0" borderId="0"/>
    <xf numFmtId="0" fontId="19" fillId="0" borderId="0"/>
    <xf numFmtId="0" fontId="2" fillId="25" borderId="4" applyNumberFormat="0" applyFont="0" applyAlignment="0" applyProtection="0"/>
    <xf numFmtId="0" fontId="36" fillId="23" borderId="9" applyNumberFormat="0" applyAlignment="0" applyProtection="0"/>
    <xf numFmtId="9" fontId="28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" fillId="0" borderId="0"/>
    <xf numFmtId="0" fontId="2" fillId="0" borderId="0"/>
    <xf numFmtId="0" fontId="17" fillId="0" borderId="0" applyNumberFormat="0" applyFill="0" applyBorder="0" applyAlignment="0" applyProtection="0"/>
    <xf numFmtId="168" fontId="2" fillId="0" borderId="10">
      <protection locked="0"/>
    </xf>
    <xf numFmtId="6" fontId="28" fillId="0" borderId="0" applyFont="0" applyFill="0" applyBorder="0" applyAlignment="0" applyProtection="0"/>
    <xf numFmtId="8" fontId="28" fillId="0" borderId="0" applyFont="0" applyFill="0" applyBorder="0" applyAlignment="0" applyProtection="0"/>
    <xf numFmtId="0" fontId="37" fillId="0" borderId="0" applyNumberFormat="0" applyFill="0" applyBorder="0" applyAlignment="0" applyProtection="0"/>
  </cellStyleXfs>
  <cellXfs count="254">
    <xf numFmtId="0" fontId="0" fillId="0" borderId="0" xfId="0"/>
    <xf numFmtId="0" fontId="4" fillId="0" borderId="0" xfId="83" applyFont="1" applyFill="1" applyAlignment="1" applyProtection="1">
      <alignment vertical="center" wrapText="1"/>
    </xf>
    <xf numFmtId="43" fontId="4" fillId="0" borderId="0" xfId="83" applyNumberFormat="1" applyFont="1" applyFill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top"/>
    </xf>
    <xf numFmtId="0" fontId="0" fillId="0" borderId="0" xfId="0" applyBorder="1" applyAlignment="1" applyProtection="1">
      <alignment vertical="center"/>
    </xf>
    <xf numFmtId="0" fontId="41" fillId="0" borderId="6" xfId="0" applyFont="1" applyFill="1" applyBorder="1" applyAlignment="1" applyProtection="1">
      <alignment vertical="center"/>
    </xf>
    <xf numFmtId="0" fontId="41" fillId="0" borderId="0" xfId="0" applyFont="1" applyFill="1" applyBorder="1" applyAlignment="1" applyProtection="1">
      <alignment vertical="center"/>
    </xf>
    <xf numFmtId="43" fontId="42" fillId="0" borderId="11" xfId="0" applyNumberFormat="1" applyFont="1" applyFill="1" applyBorder="1" applyAlignment="1" applyProtection="1">
      <alignment horizontal="right" vertical="center"/>
    </xf>
    <xf numFmtId="0" fontId="41" fillId="0" borderId="0" xfId="0" applyFont="1" applyBorder="1" applyAlignment="1" applyProtection="1">
      <alignment horizontal="right" vertical="center"/>
    </xf>
    <xf numFmtId="10" fontId="41" fillId="0" borderId="0" xfId="0" applyNumberFormat="1" applyFont="1" applyBorder="1" applyAlignment="1" applyProtection="1">
      <alignment horizontal="right" vertical="center"/>
    </xf>
    <xf numFmtId="0" fontId="41" fillId="0" borderId="11" xfId="0" applyFont="1" applyBorder="1" applyAlignment="1" applyProtection="1">
      <alignment horizontal="right" vertical="center"/>
    </xf>
    <xf numFmtId="0" fontId="41" fillId="0" borderId="0" xfId="0" applyFont="1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0" xfId="0" applyBorder="1" applyAlignment="1" applyProtection="1">
      <alignment horizontal="left" vertical="center"/>
    </xf>
    <xf numFmtId="43" fontId="4" fillId="0" borderId="0" xfId="59" applyNumberFormat="1" applyFont="1" applyFill="1" applyBorder="1" applyAlignment="1" applyProtection="1">
      <alignment horizontal="right" vertical="center"/>
    </xf>
    <xf numFmtId="0" fontId="4" fillId="31" borderId="0" xfId="83" applyFont="1" applyFill="1" applyAlignment="1" applyProtection="1">
      <alignment vertical="center" wrapText="1"/>
      <protection locked="0"/>
    </xf>
    <xf numFmtId="43" fontId="38" fillId="31" borderId="11" xfId="59" applyNumberFormat="1" applyFont="1" applyFill="1" applyBorder="1" applyAlignment="1" applyProtection="1">
      <alignment horizontal="right" vertical="center"/>
      <protection locked="0"/>
    </xf>
    <xf numFmtId="41" fontId="38" fillId="31" borderId="11" xfId="59" applyNumberFormat="1" applyFont="1" applyFill="1" applyBorder="1" applyAlignment="1" applyProtection="1">
      <alignment horizontal="right" vertical="center"/>
      <protection locked="0"/>
    </xf>
    <xf numFmtId="0" fontId="43" fillId="0" borderId="16" xfId="0" applyFont="1" applyBorder="1" applyAlignment="1" applyProtection="1">
      <alignment horizontal="left" vertical="center"/>
    </xf>
    <xf numFmtId="0" fontId="42" fillId="0" borderId="16" xfId="0" applyFont="1" applyBorder="1" applyAlignment="1" applyProtection="1">
      <alignment horizontal="left" vertical="center"/>
    </xf>
    <xf numFmtId="41" fontId="4" fillId="33" borderId="23" xfId="59" applyNumberFormat="1" applyFont="1" applyFill="1" applyBorder="1" applyAlignment="1" applyProtection="1">
      <alignment horizontal="right" vertical="center"/>
    </xf>
    <xf numFmtId="41" fontId="39" fillId="0" borderId="20" xfId="59" applyNumberFormat="1" applyFont="1" applyBorder="1" applyAlignment="1" applyProtection="1">
      <alignment horizontal="right" vertical="center"/>
    </xf>
    <xf numFmtId="0" fontId="38" fillId="31" borderId="0" xfId="0" applyFont="1" applyFill="1" applyBorder="1" applyAlignment="1" applyProtection="1">
      <alignment vertical="center" wrapText="1"/>
      <protection locked="0"/>
    </xf>
    <xf numFmtId="43" fontId="39" fillId="0" borderId="29" xfId="0" applyNumberFormat="1" applyFont="1" applyFill="1" applyBorder="1" applyAlignment="1" applyProtection="1">
      <alignment horizontal="right" vertical="center"/>
    </xf>
    <xf numFmtId="0" fontId="12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/>
    </xf>
    <xf numFmtId="0" fontId="4" fillId="0" borderId="12" xfId="0" applyFont="1" applyFill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left" vertical="center"/>
    </xf>
    <xf numFmtId="0" fontId="2" fillId="0" borderId="0" xfId="76" applyFont="1" applyFill="1" applyAlignment="1">
      <alignment horizontal="left" vertical="center"/>
    </xf>
    <xf numFmtId="0" fontId="20" fillId="0" borderId="0" xfId="76" applyFont="1" applyFill="1" applyAlignment="1">
      <alignment vertical="center"/>
    </xf>
    <xf numFmtId="0" fontId="20" fillId="0" borderId="0" xfId="76" applyFont="1" applyAlignment="1">
      <alignment vertical="center"/>
    </xf>
    <xf numFmtId="0" fontId="2" fillId="0" borderId="0" xfId="76" applyFont="1" applyAlignment="1">
      <alignment vertical="center"/>
    </xf>
    <xf numFmtId="0" fontId="21" fillId="0" borderId="0" xfId="76" applyFont="1" applyFill="1" applyAlignment="1">
      <alignment horizontal="left" vertical="center"/>
    </xf>
    <xf numFmtId="0" fontId="22" fillId="0" borderId="0" xfId="76" applyFont="1" applyFill="1" applyAlignment="1">
      <alignment horizontal="center" vertical="center"/>
    </xf>
    <xf numFmtId="0" fontId="4" fillId="29" borderId="44" xfId="0" applyFont="1" applyFill="1" applyBorder="1" applyAlignment="1">
      <alignment horizontal="center" vertical="center" wrapText="1"/>
    </xf>
    <xf numFmtId="0" fontId="4" fillId="30" borderId="45" xfId="0" applyFont="1" applyFill="1" applyBorder="1" applyAlignment="1">
      <alignment horizontal="center" vertical="center" wrapText="1"/>
    </xf>
    <xf numFmtId="0" fontId="18" fillId="0" borderId="0" xfId="76" applyFont="1" applyFill="1" applyAlignment="1">
      <alignment horizontal="center" vertical="center"/>
    </xf>
    <xf numFmtId="4" fontId="2" fillId="0" borderId="45" xfId="76" applyNumberFormat="1" applyFont="1" applyFill="1" applyBorder="1" applyAlignment="1">
      <alignment horizontal="left" vertical="center" wrapText="1"/>
    </xf>
    <xf numFmtId="0" fontId="19" fillId="0" borderId="44" xfId="0" applyFont="1" applyFill="1" applyBorder="1" applyAlignment="1">
      <alignment horizontal="center" vertical="center"/>
    </xf>
    <xf numFmtId="0" fontId="19" fillId="0" borderId="45" xfId="0" applyFont="1" applyBorder="1" applyAlignment="1">
      <alignment vertical="center"/>
    </xf>
    <xf numFmtId="0" fontId="4" fillId="0" borderId="45" xfId="76" applyFont="1" applyFill="1" applyBorder="1" applyAlignment="1">
      <alignment horizontal="left" vertical="center" wrapText="1"/>
    </xf>
    <xf numFmtId="0" fontId="2" fillId="0" borderId="45" xfId="65" applyFont="1" applyFill="1" applyBorder="1" applyAlignment="1">
      <alignment vertical="center"/>
    </xf>
    <xf numFmtId="0" fontId="2" fillId="0" borderId="0" xfId="65" applyFont="1" applyFill="1" applyBorder="1" applyAlignment="1">
      <alignment vertical="center"/>
    </xf>
    <xf numFmtId="0" fontId="2" fillId="0" borderId="45" xfId="76" applyFont="1" applyFill="1" applyBorder="1" applyAlignment="1">
      <alignment vertical="center"/>
    </xf>
    <xf numFmtId="0" fontId="2" fillId="0" borderId="0" xfId="73" applyFont="1" applyFill="1" applyBorder="1" applyAlignment="1">
      <alignment vertical="center"/>
    </xf>
    <xf numFmtId="0" fontId="2" fillId="0" borderId="45" xfId="76" applyFont="1" applyFill="1" applyBorder="1" applyAlignment="1">
      <alignment horizontal="left" vertical="center"/>
    </xf>
    <xf numFmtId="0" fontId="2" fillId="0" borderId="45" xfId="73" applyFont="1" applyFill="1" applyBorder="1" applyAlignment="1">
      <alignment vertical="center"/>
    </xf>
    <xf numFmtId="0" fontId="4" fillId="0" borderId="0" xfId="68" applyFont="1" applyFill="1" applyBorder="1" applyAlignment="1">
      <alignment horizontal="right" vertical="center"/>
    </xf>
    <xf numFmtId="4" fontId="2" fillId="0" borderId="0" xfId="73" applyNumberFormat="1" applyFont="1" applyFill="1" applyBorder="1" applyAlignment="1">
      <alignment vertical="center"/>
    </xf>
    <xf numFmtId="0" fontId="2" fillId="0" borderId="0" xfId="76" applyFont="1" applyFill="1" applyAlignment="1">
      <alignment vertical="center"/>
    </xf>
    <xf numFmtId="0" fontId="2" fillId="0" borderId="45" xfId="73" applyFont="1" applyFill="1" applyBorder="1" applyAlignment="1">
      <alignment vertical="center" wrapText="1"/>
    </xf>
    <xf numFmtId="0" fontId="4" fillId="0" borderId="0" xfId="76" applyFont="1" applyFill="1" applyBorder="1" applyAlignment="1">
      <alignment horizontal="left" vertical="center" wrapText="1"/>
    </xf>
    <xf numFmtId="0" fontId="2" fillId="0" borderId="0" xfId="76" applyFont="1" applyFill="1" applyBorder="1" applyAlignment="1">
      <alignment horizontal="left" vertical="center"/>
    </xf>
    <xf numFmtId="0" fontId="4" fillId="0" borderId="0" xfId="76" applyFont="1" applyFill="1" applyBorder="1" applyAlignment="1">
      <alignment horizontal="left" vertical="center"/>
    </xf>
    <xf numFmtId="0" fontId="4" fillId="0" borderId="0" xfId="76" applyFont="1" applyFill="1" applyAlignment="1">
      <alignment vertical="center"/>
    </xf>
    <xf numFmtId="0" fontId="4" fillId="0" borderId="0" xfId="76" applyFont="1" applyAlignment="1">
      <alignment vertical="center"/>
    </xf>
    <xf numFmtId="0" fontId="19" fillId="0" borderId="45" xfId="0" applyFont="1" applyFill="1" applyBorder="1" applyAlignment="1">
      <alignment horizontal="center" vertical="center"/>
    </xf>
    <xf numFmtId="4" fontId="4" fillId="30" borderId="45" xfId="76" applyNumberFormat="1" applyFont="1" applyFill="1" applyBorder="1" applyAlignment="1">
      <alignment horizontal="center" vertical="center" wrapText="1"/>
    </xf>
    <xf numFmtId="4" fontId="4" fillId="29" borderId="45" xfId="76" applyNumberFormat="1" applyFont="1" applyFill="1" applyBorder="1" applyAlignment="1">
      <alignment horizontal="center" vertical="center" wrapText="1"/>
    </xf>
    <xf numFmtId="4" fontId="4" fillId="0" borderId="45" xfId="76" applyNumberFormat="1" applyFont="1" applyFill="1" applyBorder="1" applyAlignment="1">
      <alignment horizontal="left" vertical="center" wrapText="1"/>
    </xf>
    <xf numFmtId="0" fontId="21" fillId="0" borderId="0" xfId="76" applyFont="1" applyFill="1" applyAlignment="1">
      <alignment horizontal="center" vertical="center"/>
    </xf>
    <xf numFmtId="14" fontId="39" fillId="37" borderId="52" xfId="0" applyNumberFormat="1" applyFont="1" applyFill="1" applyBorder="1" applyAlignment="1" applyProtection="1">
      <alignment horizontal="left" vertical="center"/>
    </xf>
    <xf numFmtId="0" fontId="44" fillId="0" borderId="37" xfId="0" applyFont="1" applyFill="1" applyBorder="1" applyAlignment="1" applyProtection="1">
      <alignment vertical="center"/>
    </xf>
    <xf numFmtId="0" fontId="44" fillId="0" borderId="38" xfId="0" applyFont="1" applyFill="1" applyBorder="1" applyAlignment="1" applyProtection="1">
      <alignment vertical="center"/>
    </xf>
    <xf numFmtId="0" fontId="41" fillId="0" borderId="0" xfId="0" applyFont="1" applyFill="1" applyBorder="1" applyAlignment="1" applyProtection="1">
      <alignment vertical="center"/>
      <protection locked="0"/>
    </xf>
    <xf numFmtId="0" fontId="2" fillId="31" borderId="0" xfId="59" applyNumberFormat="1" applyFont="1" applyFill="1" applyBorder="1" applyAlignment="1" applyProtection="1">
      <alignment horizontal="left" vertical="center" wrapText="1"/>
      <protection locked="0"/>
    </xf>
    <xf numFmtId="0" fontId="5" fillId="0" borderId="0" xfId="83" applyFont="1" applyAlignment="1" applyProtection="1">
      <alignment horizontal="left" vertical="center" wrapText="1"/>
    </xf>
    <xf numFmtId="0" fontId="4" fillId="0" borderId="22" xfId="59" applyNumberFormat="1" applyFont="1" applyFill="1" applyBorder="1" applyAlignment="1" applyProtection="1">
      <alignment vertical="center"/>
    </xf>
    <xf numFmtId="0" fontId="4" fillId="0" borderId="13" xfId="59" applyNumberFormat="1" applyFont="1" applyFill="1" applyBorder="1" applyAlignment="1" applyProtection="1">
      <alignment vertical="center"/>
    </xf>
    <xf numFmtId="0" fontId="3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39" fillId="0" borderId="11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40" fillId="0" borderId="0" xfId="0" applyFont="1" applyAlignment="1" applyProtection="1">
      <alignment horizontal="right" vertical="center"/>
    </xf>
    <xf numFmtId="0" fontId="3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37" borderId="52" xfId="0" applyFont="1" applyFill="1" applyBorder="1" applyAlignment="1" applyProtection="1">
      <alignment horizontal="left" vertical="center" wrapText="1"/>
      <protection locked="0"/>
    </xf>
    <xf numFmtId="0" fontId="39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 wrapText="1"/>
    </xf>
    <xf numFmtId="166" fontId="39" fillId="31" borderId="25" xfId="0" applyNumberFormat="1" applyFont="1" applyFill="1" applyBorder="1" applyAlignment="1" applyProtection="1">
      <alignment vertical="center"/>
      <protection locked="0"/>
    </xf>
    <xf numFmtId="0" fontId="39" fillId="0" borderId="0" xfId="0" applyFont="1" applyFill="1" applyBorder="1" applyAlignment="1" applyProtection="1">
      <alignment horizontal="left" vertical="center" wrapText="1"/>
    </xf>
    <xf numFmtId="166" fontId="39" fillId="31" borderId="26" xfId="0" applyNumberFormat="1" applyFont="1" applyFill="1" applyBorder="1" applyAlignment="1" applyProtection="1">
      <alignment vertical="center"/>
      <protection locked="0"/>
    </xf>
    <xf numFmtId="0" fontId="4" fillId="0" borderId="13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Alignment="1" applyProtection="1">
      <alignment horizontal="right" vertical="center"/>
      <protection locked="0"/>
    </xf>
    <xf numFmtId="0" fontId="4" fillId="31" borderId="0" xfId="0" applyFont="1" applyFill="1" applyAlignment="1" applyProtection="1">
      <alignment horizontal="right" vertical="center"/>
      <protection locked="0"/>
    </xf>
    <xf numFmtId="0" fontId="41" fillId="0" borderId="16" xfId="0" applyFont="1" applyFill="1" applyBorder="1" applyAlignment="1" applyProtection="1">
      <alignment horizontal="right" vertical="center"/>
    </xf>
    <xf numFmtId="0" fontId="41" fillId="0" borderId="0" xfId="0" applyFont="1" applyFill="1" applyBorder="1" applyAlignment="1" applyProtection="1">
      <alignment horizontal="right" vertical="center"/>
    </xf>
    <xf numFmtId="0" fontId="41" fillId="0" borderId="11" xfId="0" applyFont="1" applyFill="1" applyBorder="1" applyAlignment="1" applyProtection="1">
      <alignment horizontal="center" vertical="center"/>
    </xf>
    <xf numFmtId="0" fontId="41" fillId="0" borderId="15" xfId="0" applyFont="1" applyFill="1" applyBorder="1" applyAlignment="1" applyProtection="1">
      <alignment horizontal="right" vertical="center"/>
    </xf>
    <xf numFmtId="0" fontId="41" fillId="0" borderId="17" xfId="0" applyFont="1" applyFill="1" applyBorder="1" applyAlignment="1" applyProtection="1">
      <alignment vertical="center"/>
    </xf>
    <xf numFmtId="0" fontId="41" fillId="0" borderId="13" xfId="0" applyFont="1" applyFill="1" applyBorder="1" applyAlignment="1" applyProtection="1">
      <alignment vertical="center"/>
    </xf>
    <xf numFmtId="0" fontId="41" fillId="0" borderId="18" xfId="0" applyFont="1" applyFill="1" applyBorder="1" applyAlignment="1" applyProtection="1">
      <alignment vertical="center"/>
    </xf>
    <xf numFmtId="0" fontId="41" fillId="0" borderId="18" xfId="0" applyFont="1" applyFill="1" applyBorder="1" applyAlignment="1" applyProtection="1">
      <alignment horizontal="right" vertical="center"/>
    </xf>
    <xf numFmtId="0" fontId="41" fillId="0" borderId="16" xfId="0" applyFont="1" applyFill="1" applyBorder="1" applyAlignment="1" applyProtection="1">
      <alignment vertical="center"/>
    </xf>
    <xf numFmtId="0" fontId="41" fillId="0" borderId="28" xfId="0" applyFont="1" applyFill="1" applyBorder="1" applyAlignment="1" applyProtection="1">
      <alignment horizontal="right" vertical="center"/>
    </xf>
    <xf numFmtId="0" fontId="0" fillId="31" borderId="0" xfId="0" applyFill="1" applyBorder="1" applyAlignment="1" applyProtection="1">
      <alignment vertical="center" wrapText="1"/>
      <protection locked="0"/>
    </xf>
    <xf numFmtId="0" fontId="1" fillId="31" borderId="0" xfId="0" applyFont="1" applyFill="1" applyBorder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41" fillId="0" borderId="0" xfId="0" applyFont="1" applyFill="1" applyBorder="1" applyAlignment="1" applyProtection="1">
      <alignment horizontal="center" vertical="center"/>
    </xf>
    <xf numFmtId="0" fontId="0" fillId="0" borderId="16" xfId="0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43" fontId="4" fillId="34" borderId="24" xfId="59" applyNumberFormat="1" applyFont="1" applyFill="1" applyBorder="1" applyAlignment="1" applyProtection="1">
      <alignment horizontal="right" vertical="center"/>
    </xf>
    <xf numFmtId="0" fontId="6" fillId="31" borderId="0" xfId="83" applyFont="1" applyFill="1" applyAlignment="1" applyProtection="1">
      <alignment horizontal="center" vertical="center" wrapText="1"/>
    </xf>
    <xf numFmtId="0" fontId="2" fillId="0" borderId="0" xfId="83" applyAlignment="1" applyProtection="1">
      <alignment vertical="center" wrapText="1"/>
    </xf>
    <xf numFmtId="0" fontId="5" fillId="0" borderId="0" xfId="83" applyFont="1" applyFill="1" applyAlignment="1" applyProtection="1">
      <alignment horizontal="left" vertical="center" wrapText="1"/>
    </xf>
    <xf numFmtId="0" fontId="2" fillId="0" borderId="0" xfId="83" applyFill="1" applyAlignment="1" applyProtection="1">
      <alignment vertical="center" wrapText="1"/>
    </xf>
    <xf numFmtId="0" fontId="4" fillId="0" borderId="22" xfId="59" applyNumberFormat="1" applyFont="1" applyFill="1" applyBorder="1" applyAlignment="1" applyProtection="1">
      <alignment horizontal="right" vertical="center"/>
    </xf>
    <xf numFmtId="0" fontId="4" fillId="0" borderId="13" xfId="59" applyNumberFormat="1" applyFont="1" applyFill="1" applyBorder="1" applyAlignment="1" applyProtection="1">
      <alignment horizontal="right" vertical="center"/>
    </xf>
    <xf numFmtId="0" fontId="4" fillId="0" borderId="0" xfId="59" applyNumberFormat="1" applyFont="1" applyFill="1" applyBorder="1" applyAlignment="1" applyProtection="1">
      <alignment horizontal="right" vertical="center"/>
    </xf>
    <xf numFmtId="0" fontId="2" fillId="0" borderId="0" xfId="59" applyNumberFormat="1" applyFont="1" applyFill="1" applyBorder="1" applyAlignment="1" applyProtection="1">
      <alignment horizontal="left" vertical="center" wrapText="1"/>
      <protection locked="0"/>
    </xf>
    <xf numFmtId="0" fontId="0" fillId="31" borderId="16" xfId="0" applyFill="1" applyBorder="1" applyAlignment="1" applyProtection="1">
      <alignment vertical="center" wrapText="1"/>
      <protection locked="0"/>
    </xf>
    <xf numFmtId="0" fontId="39" fillId="0" borderId="12" xfId="0" applyFont="1" applyFill="1" applyBorder="1" applyAlignment="1" applyProtection="1">
      <alignment horizontal="left" vertical="center"/>
    </xf>
    <xf numFmtId="0" fontId="39" fillId="0" borderId="16" xfId="0" applyFont="1" applyFill="1" applyBorder="1" applyAlignment="1" applyProtection="1">
      <alignment horizontal="left" vertical="center"/>
    </xf>
    <xf numFmtId="0" fontId="2" fillId="31" borderId="16" xfId="0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</xf>
    <xf numFmtId="43" fontId="0" fillId="0" borderId="0" xfId="0" applyNumberFormat="1" applyAlignment="1" applyProtection="1">
      <alignment vertical="center"/>
    </xf>
    <xf numFmtId="0" fontId="39" fillId="0" borderId="30" xfId="0" applyFont="1" applyFill="1" applyBorder="1" applyAlignment="1" applyProtection="1">
      <alignment horizontal="center" vertical="center" wrapText="1"/>
    </xf>
    <xf numFmtId="0" fontId="39" fillId="0" borderId="55" xfId="0" applyFont="1" applyFill="1" applyBorder="1" applyAlignment="1" applyProtection="1">
      <alignment horizontal="center" vertical="center" wrapText="1"/>
    </xf>
    <xf numFmtId="0" fontId="41" fillId="0" borderId="11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2" fillId="31" borderId="13" xfId="59" applyNumberFormat="1" applyFont="1" applyFill="1" applyBorder="1" applyAlignment="1" applyProtection="1">
      <alignment horizontal="left" vertical="center"/>
    </xf>
    <xf numFmtId="43" fontId="38" fillId="0" borderId="21" xfId="0" applyNumberFormat="1" applyFont="1" applyFill="1" applyBorder="1" applyAlignment="1" applyProtection="1">
      <alignment horizontal="right" vertical="center"/>
    </xf>
    <xf numFmtId="43" fontId="2" fillId="0" borderId="20" xfId="0" applyNumberFormat="1" applyFont="1" applyFill="1" applyBorder="1" applyAlignment="1" applyProtection="1">
      <alignment horizontal="right" vertical="center"/>
    </xf>
    <xf numFmtId="43" fontId="4" fillId="35" borderId="20" xfId="59" applyNumberFormat="1" applyFont="1" applyFill="1" applyBorder="1" applyAlignment="1" applyProtection="1">
      <alignment horizontal="right" vertical="center"/>
    </xf>
    <xf numFmtId="43" fontId="38" fillId="0" borderId="58" xfId="0" applyNumberFormat="1" applyFont="1" applyFill="1" applyBorder="1" applyAlignment="1" applyProtection="1">
      <alignment horizontal="right" vertical="center"/>
    </xf>
    <xf numFmtId="43" fontId="38" fillId="0" borderId="59" xfId="0" applyNumberFormat="1" applyFont="1" applyFill="1" applyBorder="1" applyAlignment="1" applyProtection="1">
      <alignment horizontal="right" vertical="center"/>
    </xf>
    <xf numFmtId="43" fontId="2" fillId="0" borderId="59" xfId="0" applyNumberFormat="1" applyFont="1" applyFill="1" applyBorder="1" applyAlignment="1" applyProtection="1">
      <alignment horizontal="right" vertical="center"/>
    </xf>
    <xf numFmtId="43" fontId="2" fillId="0" borderId="21" xfId="0" applyNumberFormat="1" applyFont="1" applyFill="1" applyBorder="1" applyAlignment="1" applyProtection="1">
      <alignment horizontal="right" vertical="center"/>
    </xf>
    <xf numFmtId="165" fontId="4" fillId="35" borderId="20" xfId="59" applyFont="1" applyFill="1" applyBorder="1" applyAlignment="1" applyProtection="1">
      <alignment horizontal="right" vertical="center"/>
    </xf>
    <xf numFmtId="0" fontId="0" fillId="0" borderId="62" xfId="0" applyBorder="1" applyAlignment="1" applyProtection="1">
      <alignment vertical="center"/>
    </xf>
    <xf numFmtId="0" fontId="0" fillId="0" borderId="63" xfId="0" applyBorder="1" applyAlignment="1" applyProtection="1">
      <alignment vertical="center"/>
    </xf>
    <xf numFmtId="43" fontId="4" fillId="0" borderId="45" xfId="59" applyNumberFormat="1" applyFont="1" applyFill="1" applyBorder="1" applyAlignment="1" applyProtection="1">
      <alignment horizontal="right" vertical="center"/>
    </xf>
    <xf numFmtId="43" fontId="4" fillId="34" borderId="45" xfId="59" applyNumberFormat="1" applyFont="1" applyFill="1" applyBorder="1" applyAlignment="1" applyProtection="1">
      <alignment horizontal="right" vertical="center"/>
    </xf>
    <xf numFmtId="0" fontId="39" fillId="39" borderId="32" xfId="0" applyFont="1" applyFill="1" applyBorder="1" applyAlignment="1" applyProtection="1">
      <alignment horizontal="center" vertical="center" wrapText="1"/>
    </xf>
    <xf numFmtId="0" fontId="39" fillId="39" borderId="53" xfId="0" applyFont="1" applyFill="1" applyBorder="1" applyAlignment="1" applyProtection="1">
      <alignment horizontal="center" vertical="center" wrapText="1"/>
    </xf>
    <xf numFmtId="0" fontId="42" fillId="39" borderId="56" xfId="0" applyFont="1" applyFill="1" applyBorder="1" applyAlignment="1" applyProtection="1">
      <alignment horizontal="center" vertical="center"/>
    </xf>
    <xf numFmtId="0" fontId="42" fillId="39" borderId="33" xfId="0" applyFont="1" applyFill="1" applyBorder="1" applyAlignment="1" applyProtection="1">
      <alignment horizontal="center" vertical="center"/>
    </xf>
    <xf numFmtId="0" fontId="42" fillId="36" borderId="56" xfId="0" applyFont="1" applyFill="1" applyBorder="1" applyAlignment="1" applyProtection="1">
      <alignment horizontal="center" vertical="center"/>
    </xf>
    <xf numFmtId="0" fontId="42" fillId="36" borderId="33" xfId="0" applyFont="1" applyFill="1" applyBorder="1" applyAlignment="1" applyProtection="1">
      <alignment horizontal="center" vertical="center"/>
    </xf>
    <xf numFmtId="43" fontId="4" fillId="0" borderId="57" xfId="59" applyNumberFormat="1" applyFont="1" applyFill="1" applyBorder="1" applyAlignment="1" applyProtection="1">
      <alignment horizontal="right" vertical="center"/>
    </xf>
    <xf numFmtId="43" fontId="4" fillId="0" borderId="60" xfId="59" applyNumberFormat="1" applyFont="1" applyFill="1" applyBorder="1" applyAlignment="1" applyProtection="1">
      <alignment horizontal="right" vertical="center"/>
    </xf>
    <xf numFmtId="43" fontId="4" fillId="0" borderId="61" xfId="59" applyNumberFormat="1" applyFont="1" applyFill="1" applyBorder="1" applyAlignment="1" applyProtection="1">
      <alignment horizontal="right" vertical="center"/>
    </xf>
    <xf numFmtId="43" fontId="4" fillId="0" borderId="64" xfId="59" applyNumberFormat="1" applyFont="1" applyFill="1" applyBorder="1" applyAlignment="1" applyProtection="1">
      <alignment horizontal="right" vertical="center"/>
    </xf>
    <xf numFmtId="43" fontId="4" fillId="39" borderId="45" xfId="59" applyNumberFormat="1" applyFont="1" applyFill="1" applyBorder="1" applyAlignment="1" applyProtection="1">
      <alignment horizontal="right" vertical="center"/>
    </xf>
    <xf numFmtId="0" fontId="4" fillId="39" borderId="0" xfId="59" applyNumberFormat="1" applyFont="1" applyFill="1" applyBorder="1" applyAlignment="1" applyProtection="1">
      <alignment horizontal="right" vertical="center"/>
    </xf>
    <xf numFmtId="0" fontId="4" fillId="31" borderId="0" xfId="0" applyFont="1" applyFill="1" applyAlignment="1" applyProtection="1">
      <alignment horizontal="right" vertical="center"/>
      <protection hidden="1"/>
    </xf>
    <xf numFmtId="0" fontId="41" fillId="0" borderId="34" xfId="0" applyFont="1" applyFill="1" applyBorder="1" applyAlignment="1" applyProtection="1">
      <alignment horizontal="right" vertical="center"/>
      <protection hidden="1"/>
    </xf>
    <xf numFmtId="0" fontId="41" fillId="0" borderId="34" xfId="0" applyFont="1" applyBorder="1" applyAlignment="1" applyProtection="1">
      <alignment horizontal="right" vertical="center"/>
      <protection hidden="1"/>
    </xf>
    <xf numFmtId="43" fontId="38" fillId="31" borderId="34" xfId="59" applyNumberFormat="1" applyFont="1" applyFill="1" applyBorder="1" applyAlignment="1" applyProtection="1">
      <alignment horizontal="right" vertical="center"/>
      <protection hidden="1"/>
    </xf>
    <xf numFmtId="43" fontId="39" fillId="0" borderId="54" xfId="0" applyNumberFormat="1" applyFont="1" applyFill="1" applyBorder="1" applyAlignment="1" applyProtection="1">
      <alignment horizontal="right" vertical="center"/>
      <protection hidden="1"/>
    </xf>
    <xf numFmtId="43" fontId="42" fillId="0" borderId="34" xfId="0" applyNumberFormat="1" applyFont="1" applyFill="1" applyBorder="1" applyAlignment="1" applyProtection="1">
      <alignment horizontal="right" vertical="center"/>
      <protection hidden="1"/>
    </xf>
    <xf numFmtId="0" fontId="0" fillId="0" borderId="34" xfId="0" applyBorder="1" applyAlignment="1" applyProtection="1">
      <alignment vertical="center"/>
      <protection hidden="1"/>
    </xf>
    <xf numFmtId="0" fontId="41" fillId="0" borderId="21" xfId="0" applyFont="1" applyFill="1" applyBorder="1" applyAlignment="1" applyProtection="1">
      <alignment horizontal="right" vertical="center"/>
      <protection hidden="1"/>
    </xf>
    <xf numFmtId="0" fontId="41" fillId="0" borderId="21" xfId="0" applyFont="1" applyBorder="1" applyAlignment="1" applyProtection="1">
      <alignment horizontal="right" vertical="center"/>
      <protection hidden="1"/>
    </xf>
    <xf numFmtId="43" fontId="38" fillId="31" borderId="21" xfId="59" applyNumberFormat="1" applyFont="1" applyFill="1" applyBorder="1" applyAlignment="1" applyProtection="1">
      <alignment horizontal="right" vertical="center"/>
      <protection hidden="1"/>
    </xf>
    <xf numFmtId="43" fontId="39" fillId="0" borderId="24" xfId="0" applyNumberFormat="1" applyFont="1" applyFill="1" applyBorder="1" applyAlignment="1" applyProtection="1">
      <alignment horizontal="right" vertical="center"/>
      <protection hidden="1"/>
    </xf>
    <xf numFmtId="43" fontId="42" fillId="0" borderId="21" xfId="0" applyNumberFormat="1" applyFont="1" applyFill="1" applyBorder="1" applyAlignment="1" applyProtection="1">
      <alignment horizontal="right" vertical="center"/>
      <protection hidden="1"/>
    </xf>
    <xf numFmtId="0" fontId="0" fillId="0" borderId="21" xfId="0" applyBorder="1" applyAlignment="1" applyProtection="1">
      <alignment vertical="center"/>
      <protection hidden="1"/>
    </xf>
    <xf numFmtId="41" fontId="38" fillId="31" borderId="11" xfId="59" applyNumberFormat="1" applyFont="1" applyFill="1" applyBorder="1" applyAlignment="1" applyProtection="1">
      <alignment horizontal="right" vertical="center"/>
    </xf>
    <xf numFmtId="41" fontId="38" fillId="31" borderId="18" xfId="59" applyNumberFormat="1" applyFont="1" applyFill="1" applyBorder="1" applyAlignment="1" applyProtection="1">
      <alignment horizontal="right" vertical="center"/>
    </xf>
    <xf numFmtId="0" fontId="1" fillId="31" borderId="0" xfId="59" applyNumberFormat="1" applyFont="1" applyFill="1" applyBorder="1" applyAlignment="1" applyProtection="1">
      <alignment horizontal="right" vertical="center" wrapText="1"/>
      <protection locked="0"/>
    </xf>
    <xf numFmtId="43" fontId="4" fillId="0" borderId="45" xfId="0" applyNumberFormat="1" applyFont="1" applyFill="1" applyBorder="1" applyAlignment="1" applyProtection="1">
      <alignment horizontal="left" vertical="center"/>
    </xf>
    <xf numFmtId="174" fontId="4" fillId="0" borderId="45" xfId="0" applyNumberFormat="1" applyFont="1" applyFill="1" applyBorder="1" applyAlignment="1" applyProtection="1">
      <alignment horizontal="left" vertical="center"/>
    </xf>
    <xf numFmtId="175" fontId="4" fillId="32" borderId="45" xfId="59" applyNumberFormat="1" applyFont="1" applyFill="1" applyBorder="1" applyAlignment="1" applyProtection="1">
      <alignment horizontal="right" vertical="center"/>
    </xf>
    <xf numFmtId="0" fontId="39" fillId="0" borderId="42" xfId="0" applyFont="1" applyFill="1" applyBorder="1" applyAlignment="1" applyProtection="1">
      <alignment vertical="center"/>
    </xf>
    <xf numFmtId="0" fontId="39" fillId="0" borderId="43" xfId="0" applyFont="1" applyFill="1" applyBorder="1" applyAlignment="1" applyProtection="1">
      <alignment vertical="center"/>
    </xf>
    <xf numFmtId="0" fontId="44" fillId="38" borderId="36" xfId="0" applyFont="1" applyFill="1" applyBorder="1" applyAlignment="1" applyProtection="1">
      <alignment horizontal="center" vertical="center"/>
    </xf>
    <xf numFmtId="0" fontId="44" fillId="38" borderId="37" xfId="0" applyFont="1" applyFill="1" applyBorder="1" applyAlignment="1" applyProtection="1">
      <alignment horizontal="center" vertical="center"/>
    </xf>
    <xf numFmtId="0" fontId="44" fillId="38" borderId="38" xfId="0" applyFont="1" applyFill="1" applyBorder="1" applyAlignment="1" applyProtection="1">
      <alignment horizontal="center" vertical="center"/>
    </xf>
    <xf numFmtId="0" fontId="39" fillId="0" borderId="39" xfId="0" applyFont="1" applyFill="1" applyBorder="1" applyAlignment="1" applyProtection="1">
      <alignment horizontal="center" vertical="center"/>
    </xf>
    <xf numFmtId="0" fontId="39" fillId="0" borderId="15" xfId="0" applyFont="1" applyFill="1" applyBorder="1" applyAlignment="1" applyProtection="1">
      <alignment horizontal="center" vertical="center"/>
    </xf>
    <xf numFmtId="0" fontId="44" fillId="0" borderId="36" xfId="0" applyFont="1" applyFill="1" applyBorder="1" applyAlignment="1" applyProtection="1">
      <alignment horizontal="center" vertical="center"/>
    </xf>
    <xf numFmtId="0" fontId="44" fillId="0" borderId="37" xfId="0" applyFont="1" applyFill="1" applyBorder="1" applyAlignment="1" applyProtection="1">
      <alignment horizontal="center" vertical="center"/>
    </xf>
    <xf numFmtId="0" fontId="39" fillId="0" borderId="14" xfId="0" applyFont="1" applyFill="1" applyBorder="1" applyAlignment="1" applyProtection="1">
      <alignment horizontal="center" vertical="center"/>
    </xf>
    <xf numFmtId="0" fontId="39" fillId="0" borderId="40" xfId="0" applyFont="1" applyFill="1" applyBorder="1" applyAlignment="1" applyProtection="1">
      <alignment horizontal="center" vertical="center" wrapText="1"/>
    </xf>
    <xf numFmtId="0" fontId="39" fillId="0" borderId="31" xfId="0" applyFont="1" applyFill="1" applyBorder="1" applyAlignment="1" applyProtection="1">
      <alignment horizontal="center" vertical="center"/>
    </xf>
    <xf numFmtId="0" fontId="5" fillId="0" borderId="0" xfId="83" applyFont="1" applyAlignment="1" applyProtection="1">
      <alignment horizontal="left" vertical="center" wrapText="1"/>
    </xf>
    <xf numFmtId="0" fontId="3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12" xfId="0" applyFont="1" applyFill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left" vertical="center"/>
    </xf>
    <xf numFmtId="0" fontId="4" fillId="0" borderId="17" xfId="0" applyFont="1" applyFill="1" applyBorder="1" applyAlignment="1" applyProtection="1">
      <alignment horizontal="left" vertical="center"/>
    </xf>
    <xf numFmtId="0" fontId="4" fillId="0" borderId="13" xfId="0" applyFont="1" applyFill="1" applyBorder="1" applyAlignment="1" applyProtection="1">
      <alignment horizontal="left" vertical="center"/>
    </xf>
    <xf numFmtId="0" fontId="4" fillId="31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right" vertical="center"/>
      <protection locked="0"/>
    </xf>
    <xf numFmtId="0" fontId="4" fillId="31" borderId="0" xfId="0" applyFont="1" applyFill="1" applyBorder="1" applyAlignment="1" applyProtection="1">
      <alignment horizontal="left" vertical="center" wrapText="1"/>
      <protection locked="0"/>
    </xf>
    <xf numFmtId="0" fontId="4" fillId="31" borderId="0" xfId="0" applyFont="1" applyFill="1" applyBorder="1" applyAlignment="1" applyProtection="1">
      <alignment horizontal="left" vertical="center"/>
      <protection locked="0"/>
    </xf>
    <xf numFmtId="0" fontId="39" fillId="0" borderId="13" xfId="0" applyFont="1" applyFill="1" applyBorder="1" applyAlignment="1" applyProtection="1">
      <alignment horizontal="right" vertical="center"/>
      <protection locked="0"/>
    </xf>
    <xf numFmtId="0" fontId="39" fillId="36" borderId="36" xfId="0" applyFont="1" applyFill="1" applyBorder="1" applyAlignment="1" applyProtection="1">
      <alignment vertical="center"/>
    </xf>
    <xf numFmtId="0" fontId="39" fillId="36" borderId="41" xfId="0" applyFont="1" applyFill="1" applyBorder="1" applyAlignment="1" applyProtection="1">
      <alignment vertical="center"/>
    </xf>
    <xf numFmtId="0" fontId="1" fillId="0" borderId="16" xfId="59" applyNumberFormat="1" applyFont="1" applyFill="1" applyBorder="1" applyAlignment="1" applyProtection="1">
      <alignment horizontal="left" vertical="center"/>
    </xf>
    <xf numFmtId="0" fontId="2" fillId="0" borderId="0" xfId="59" applyNumberFormat="1" applyFont="1" applyFill="1" applyBorder="1" applyAlignment="1" applyProtection="1">
      <alignment horizontal="left" vertical="center"/>
    </xf>
    <xf numFmtId="0" fontId="1" fillId="0" borderId="0" xfId="59" applyNumberFormat="1" applyFont="1" applyFill="1" applyBorder="1" applyAlignment="1" applyProtection="1">
      <alignment horizontal="left" vertical="center" wrapText="1"/>
      <protection locked="0"/>
    </xf>
    <xf numFmtId="0" fontId="2" fillId="0" borderId="0" xfId="59" applyNumberFormat="1" applyFont="1" applyFill="1" applyBorder="1" applyAlignment="1" applyProtection="1">
      <alignment horizontal="left" vertical="center" wrapText="1"/>
      <protection locked="0"/>
    </xf>
    <xf numFmtId="0" fontId="2" fillId="0" borderId="17" xfId="59" applyNumberFormat="1" applyFont="1" applyFill="1" applyBorder="1" applyAlignment="1" applyProtection="1">
      <alignment horizontal="left" vertical="center"/>
    </xf>
    <xf numFmtId="0" fontId="2" fillId="0" borderId="13" xfId="59" applyNumberFormat="1" applyFont="1" applyFill="1" applyBorder="1" applyAlignment="1" applyProtection="1">
      <alignment horizontal="left" vertical="center"/>
    </xf>
    <xf numFmtId="0" fontId="6" fillId="31" borderId="0" xfId="83" applyFont="1" applyFill="1" applyAlignment="1" applyProtection="1">
      <alignment horizontal="center" vertical="center" wrapText="1"/>
    </xf>
    <xf numFmtId="0" fontId="44" fillId="0" borderId="12" xfId="0" applyFont="1" applyFill="1" applyBorder="1" applyAlignment="1" applyProtection="1">
      <alignment horizontal="center" vertical="center" wrapText="1"/>
    </xf>
    <xf numFmtId="0" fontId="44" fillId="0" borderId="6" xfId="0" applyFont="1" applyFill="1" applyBorder="1" applyAlignment="1" applyProtection="1">
      <alignment horizontal="center" vertical="center" wrapText="1"/>
    </xf>
    <xf numFmtId="0" fontId="44" fillId="0" borderId="24" xfId="0" applyFont="1" applyFill="1" applyBorder="1" applyAlignment="1" applyProtection="1">
      <alignment horizontal="center" vertical="center" wrapText="1"/>
    </xf>
    <xf numFmtId="0" fontId="4" fillId="0" borderId="35" xfId="59" applyNumberFormat="1" applyFont="1" applyFill="1" applyBorder="1" applyAlignment="1" applyProtection="1">
      <alignment vertical="center"/>
    </xf>
    <xf numFmtId="0" fontId="4" fillId="0" borderId="22" xfId="59" applyNumberFormat="1" applyFont="1" applyFill="1" applyBorder="1" applyAlignment="1" applyProtection="1">
      <alignment vertical="center"/>
    </xf>
    <xf numFmtId="43" fontId="45" fillId="0" borderId="0" xfId="59" applyNumberFormat="1" applyFont="1" applyFill="1" applyBorder="1" applyAlignment="1" applyProtection="1">
      <alignment horizontal="center" vertical="center" wrapText="1"/>
    </xf>
    <xf numFmtId="43" fontId="45" fillId="0" borderId="21" xfId="59" applyNumberFormat="1" applyFont="1" applyFill="1" applyBorder="1" applyAlignment="1" applyProtection="1">
      <alignment horizontal="center" vertical="center" wrapText="1"/>
    </xf>
    <xf numFmtId="43" fontId="45" fillId="0" borderId="27" xfId="59" applyNumberFormat="1" applyFont="1" applyFill="1" applyBorder="1" applyAlignment="1" applyProtection="1">
      <alignment horizontal="center" vertical="center" wrapText="1"/>
    </xf>
    <xf numFmtId="43" fontId="45" fillId="0" borderId="19" xfId="59" applyNumberFormat="1" applyFont="1" applyFill="1" applyBorder="1" applyAlignment="1" applyProtection="1">
      <alignment horizontal="center" vertical="center" wrapText="1"/>
    </xf>
    <xf numFmtId="43" fontId="45" fillId="0" borderId="20" xfId="59" applyNumberFormat="1" applyFont="1" applyFill="1" applyBorder="1" applyAlignment="1" applyProtection="1">
      <alignment horizontal="center" vertical="center" wrapText="1"/>
    </xf>
    <xf numFmtId="0" fontId="4" fillId="0" borderId="17" xfId="59" applyNumberFormat="1" applyFont="1" applyFill="1" applyBorder="1" applyAlignment="1" applyProtection="1">
      <alignment vertical="center"/>
    </xf>
    <xf numFmtId="0" fontId="4" fillId="0" borderId="13" xfId="59" applyNumberFormat="1" applyFont="1" applyFill="1" applyBorder="1" applyAlignment="1" applyProtection="1">
      <alignment vertical="center"/>
    </xf>
    <xf numFmtId="0" fontId="2" fillId="31" borderId="22" xfId="59" applyNumberFormat="1" applyFont="1" applyFill="1" applyBorder="1" applyAlignment="1" applyProtection="1">
      <alignment horizontal="left" vertical="center" wrapText="1"/>
      <protection locked="0"/>
    </xf>
    <xf numFmtId="0" fontId="2" fillId="0" borderId="16" xfId="59" applyNumberFormat="1" applyFont="1" applyFill="1" applyBorder="1" applyAlignment="1" applyProtection="1">
      <alignment horizontal="left" vertical="center"/>
    </xf>
    <xf numFmtId="0" fontId="1" fillId="31" borderId="0" xfId="59" applyNumberFormat="1" applyFont="1" applyFill="1" applyBorder="1" applyAlignment="1" applyProtection="1">
      <alignment horizontal="left" vertical="center" wrapText="1"/>
      <protection locked="0"/>
    </xf>
    <xf numFmtId="0" fontId="2" fillId="31" borderId="0" xfId="59" applyNumberFormat="1" applyFont="1" applyFill="1" applyBorder="1" applyAlignment="1" applyProtection="1">
      <alignment horizontal="left" vertical="center" wrapText="1"/>
      <protection locked="0"/>
    </xf>
    <xf numFmtId="0" fontId="4" fillId="0" borderId="45" xfId="76" applyFont="1" applyFill="1" applyBorder="1" applyAlignment="1">
      <alignment horizontal="left" vertical="center" wrapText="1"/>
    </xf>
    <xf numFmtId="0" fontId="2" fillId="0" borderId="45" xfId="76" applyFont="1" applyFill="1" applyBorder="1" applyAlignment="1">
      <alignment horizontal="left" vertical="center"/>
    </xf>
    <xf numFmtId="0" fontId="4" fillId="0" borderId="45" xfId="76" applyFont="1" applyFill="1" applyBorder="1" applyAlignment="1">
      <alignment horizontal="left" vertical="center"/>
    </xf>
    <xf numFmtId="0" fontId="19" fillId="0" borderId="45" xfId="0" applyFont="1" applyFill="1" applyBorder="1" applyAlignment="1">
      <alignment horizontal="center" vertical="center"/>
    </xf>
    <xf numFmtId="0" fontId="20" fillId="0" borderId="0" xfId="76" applyFont="1" applyAlignment="1">
      <alignment horizontal="left" vertical="center" wrapText="1"/>
    </xf>
    <xf numFmtId="0" fontId="19" fillId="0" borderId="44" xfId="0" applyFont="1" applyFill="1" applyBorder="1" applyAlignment="1">
      <alignment horizontal="center" vertical="center"/>
    </xf>
    <xf numFmtId="0" fontId="19" fillId="0" borderId="47" xfId="0" applyFont="1" applyFill="1" applyBorder="1" applyAlignment="1">
      <alignment horizontal="center" vertical="center"/>
    </xf>
    <xf numFmtId="0" fontId="19" fillId="0" borderId="46" xfId="0" applyFont="1" applyFill="1" applyBorder="1" applyAlignment="1">
      <alignment horizontal="center" vertical="center"/>
    </xf>
    <xf numFmtId="0" fontId="19" fillId="0" borderId="5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48" xfId="0" applyFont="1" applyFill="1" applyBorder="1" applyAlignment="1">
      <alignment horizontal="center" vertical="center"/>
    </xf>
    <xf numFmtId="0" fontId="19" fillId="0" borderId="49" xfId="0" applyFont="1" applyFill="1" applyBorder="1" applyAlignment="1">
      <alignment horizontal="center" vertical="center"/>
    </xf>
    <xf numFmtId="0" fontId="19" fillId="0" borderId="50" xfId="0" applyFont="1" applyFill="1" applyBorder="1" applyAlignment="1">
      <alignment horizontal="center" vertical="center"/>
    </xf>
    <xf numFmtId="0" fontId="13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horizontal="left" vertical="top"/>
    </xf>
    <xf numFmtId="0" fontId="0" fillId="0" borderId="45" xfId="0" applyFill="1" applyBorder="1" applyAlignment="1" applyProtection="1">
      <alignment horizontal="left" vertical="center"/>
    </xf>
    <xf numFmtId="0" fontId="0" fillId="0" borderId="65" xfId="0" applyBorder="1" applyAlignment="1" applyProtection="1">
      <alignment vertical="center"/>
    </xf>
    <xf numFmtId="0" fontId="4" fillId="0" borderId="66" xfId="0" applyFont="1" applyBorder="1" applyAlignment="1" applyProtection="1">
      <alignment vertical="center"/>
    </xf>
    <xf numFmtId="0" fontId="41" fillId="0" borderId="66" xfId="0" applyFont="1" applyFill="1" applyBorder="1" applyAlignment="1" applyProtection="1">
      <alignment horizontal="right" vertical="center"/>
    </xf>
    <xf numFmtId="0" fontId="41" fillId="0" borderId="67" xfId="0" applyFont="1" applyFill="1" applyBorder="1" applyAlignment="1" applyProtection="1">
      <alignment vertical="center"/>
    </xf>
    <xf numFmtId="0" fontId="41" fillId="0" borderId="66" xfId="0" applyFont="1" applyFill="1" applyBorder="1" applyAlignment="1" applyProtection="1">
      <alignment vertical="center"/>
    </xf>
    <xf numFmtId="0" fontId="0" fillId="0" borderId="66" xfId="0" applyBorder="1" applyAlignment="1" applyProtection="1">
      <alignment vertical="center"/>
    </xf>
    <xf numFmtId="0" fontId="1" fillId="31" borderId="66" xfId="0" applyFont="1" applyFill="1" applyBorder="1" applyAlignment="1" applyProtection="1">
      <alignment vertical="center"/>
    </xf>
    <xf numFmtId="0" fontId="41" fillId="31" borderId="66" xfId="0" applyFont="1" applyFill="1" applyBorder="1" applyAlignment="1" applyProtection="1">
      <alignment horizontal="right" vertical="center" wrapText="1"/>
      <protection locked="0"/>
    </xf>
    <xf numFmtId="0" fontId="0" fillId="0" borderId="66" xfId="0" applyFill="1" applyBorder="1" applyAlignment="1" applyProtection="1">
      <alignment horizontal="left" vertical="center"/>
    </xf>
    <xf numFmtId="0" fontId="1" fillId="0" borderId="66" xfId="0" applyFont="1" applyBorder="1" applyAlignment="1" applyProtection="1">
      <alignment vertical="center" wrapText="1"/>
    </xf>
    <xf numFmtId="0" fontId="1" fillId="31" borderId="66" xfId="0" applyFont="1" applyFill="1" applyBorder="1" applyAlignment="1" applyProtection="1">
      <alignment vertical="center" wrapText="1"/>
    </xf>
    <xf numFmtId="0" fontId="1" fillId="31" borderId="67" xfId="0" applyFont="1" applyFill="1" applyBorder="1" applyAlignment="1" applyProtection="1">
      <alignment vertical="center" wrapText="1"/>
    </xf>
    <xf numFmtId="0" fontId="2" fillId="31" borderId="66" xfId="0" applyFont="1" applyFill="1" applyBorder="1" applyAlignment="1" applyProtection="1">
      <alignment horizontal="right" vertical="center" wrapText="1"/>
      <protection locked="0"/>
    </xf>
    <xf numFmtId="0" fontId="0" fillId="0" borderId="66" xfId="0" applyFill="1" applyBorder="1" applyAlignment="1" applyProtection="1">
      <alignment horizontal="left" vertical="center"/>
      <protection locked="0"/>
    </xf>
    <xf numFmtId="0" fontId="38" fillId="31" borderId="66" xfId="0" applyFont="1" applyFill="1" applyBorder="1" applyAlignment="1" applyProtection="1">
      <alignment horizontal="right" vertical="center" wrapText="1"/>
      <protection locked="0"/>
    </xf>
    <xf numFmtId="0" fontId="0" fillId="0" borderId="66" xfId="0" applyBorder="1" applyAlignment="1" applyProtection="1">
      <alignment horizontal="left" vertical="center"/>
    </xf>
    <xf numFmtId="0" fontId="39" fillId="0" borderId="32" xfId="0" applyFont="1" applyFill="1" applyBorder="1" applyAlignment="1" applyProtection="1">
      <alignment horizontal="center" vertical="center" wrapText="1"/>
    </xf>
    <xf numFmtId="0" fontId="39" fillId="0" borderId="68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</cellXfs>
  <cellStyles count="9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Accent6 2" xfId="7"/>
    <cellStyle name="20% - Accent6 2 2" xfId="8"/>
    <cellStyle name="20% - Accent6 2_2è acompte-doc travail" xfId="9"/>
    <cellStyle name="20% - Accent6_2è acompte-doc travail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 2" xfId="23"/>
    <cellStyle name="Accent1 3" xfId="24"/>
    <cellStyle name="Accent2 2" xfId="25"/>
    <cellStyle name="Accent3 2" xfId="26"/>
    <cellStyle name="Accent4 2" xfId="27"/>
    <cellStyle name="Accent5 2" xfId="28"/>
    <cellStyle name="Accent6 2" xfId="29"/>
    <cellStyle name="Background" xfId="30"/>
    <cellStyle name="Bad" xfId="31"/>
    <cellStyle name="Calc Currency (0)" xfId="32"/>
    <cellStyle name="Calculation" xfId="33"/>
    <cellStyle name="Check Cell" xfId="34"/>
    <cellStyle name="Comma 2" xfId="35"/>
    <cellStyle name="Comma0" xfId="36"/>
    <cellStyle name="Currency0" xfId="37"/>
    <cellStyle name="Date" xfId="38"/>
    <cellStyle name="DateCells" xfId="39"/>
    <cellStyle name="DayNames" xfId="40"/>
    <cellStyle name="Dezimal [0]_A2" xfId="41"/>
    <cellStyle name="Dezimal_A2" xfId="42"/>
    <cellStyle name="Euro" xfId="43"/>
    <cellStyle name="Euro 2" xfId="44"/>
    <cellStyle name="Euro 3" xfId="45"/>
    <cellStyle name="Euro_2è acompte-version 10-11" xfId="46"/>
    <cellStyle name="Explanatory Text" xfId="47"/>
    <cellStyle name="Fixed" xfId="48"/>
    <cellStyle name="Good" xfId="49"/>
    <cellStyle name="Header1" xfId="50"/>
    <cellStyle name="Header2" xfId="51"/>
    <cellStyle name="Heading 1" xfId="52"/>
    <cellStyle name="Heading 1 2" xfId="53"/>
    <cellStyle name="Heading 2" xfId="54"/>
    <cellStyle name="Heading 3" xfId="55"/>
    <cellStyle name="Heading 4" xfId="56"/>
    <cellStyle name="Input" xfId="57"/>
    <cellStyle name="Linked Cell" xfId="58"/>
    <cellStyle name="Milliers" xfId="59" builtinId="3"/>
    <cellStyle name="Monétaire 2" xfId="60"/>
    <cellStyle name="Monétaire 3" xfId="61"/>
    <cellStyle name="MonthHeader" xfId="62"/>
    <cellStyle name="Neutral" xfId="63"/>
    <cellStyle name="Normal" xfId="0" builtinId="0"/>
    <cellStyle name="Normal 2" xfId="64"/>
    <cellStyle name="Normal 2 2" xfId="65"/>
    <cellStyle name="Normal 2 3" xfId="66"/>
    <cellStyle name="Normal 2_2è acompte-doc travail" xfId="67"/>
    <cellStyle name="Normal 2_2è acompte-doc travail au 8-11 dv" xfId="68"/>
    <cellStyle name="Normal 3" xfId="69"/>
    <cellStyle name="Normal 3 2" xfId="70"/>
    <cellStyle name="Normal 3_2è acompte-doc travail" xfId="71"/>
    <cellStyle name="Normal 4" xfId="72"/>
    <cellStyle name="Normal 5" xfId="73"/>
    <cellStyle name="Normal 6" xfId="74"/>
    <cellStyle name="Normal 7" xfId="75"/>
    <cellStyle name="Normal_Remontée des dépenses mai 2011 à septembre 2013" xfId="76"/>
    <cellStyle name="Note" xfId="77"/>
    <cellStyle name="Output" xfId="78"/>
    <cellStyle name="Pourcentage 2" xfId="79"/>
    <cellStyle name="Pourcentage 3" xfId="80"/>
    <cellStyle name="Pourcentage 4" xfId="81"/>
    <cellStyle name="Pourcentage 5" xfId="82"/>
    <cellStyle name="Standard 2" xfId="83"/>
    <cellStyle name="Standard_A2" xfId="84"/>
    <cellStyle name="Titre 1" xfId="85"/>
    <cellStyle name="Total 2" xfId="86"/>
    <cellStyle name="Währung [0]_520 METALL-SCUBA" xfId="87"/>
    <cellStyle name="Währung_520 METALL-SCUBA" xfId="88"/>
    <cellStyle name="Warning Text" xfId="8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1571625</xdr:colOff>
      <xdr:row>111</xdr:row>
      <xdr:rowOff>0</xdr:rowOff>
    </xdr:from>
    <xdr:to>
      <xdr:col>2</xdr:col>
      <xdr:colOff>1571625</xdr:colOff>
      <xdr:row>117</xdr:row>
      <xdr:rowOff>19050</xdr:rowOff>
    </xdr:to>
    <xdr:pic>
      <xdr:nvPicPr>
        <xdr:cNvPr id="5531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" y="22545675"/>
          <a:ext cx="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1571625</xdr:colOff>
      <xdr:row>96</xdr:row>
      <xdr:rowOff>28575</xdr:rowOff>
    </xdr:from>
    <xdr:to>
      <xdr:col>2</xdr:col>
      <xdr:colOff>1571625</xdr:colOff>
      <xdr:row>100</xdr:row>
      <xdr:rowOff>114299</xdr:rowOff>
    </xdr:to>
    <xdr:pic>
      <xdr:nvPicPr>
        <xdr:cNvPr id="5531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" y="18888075"/>
          <a:ext cx="0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113"/>
  <sheetViews>
    <sheetView tabSelected="1" topLeftCell="A91" zoomScale="80" zoomScaleNormal="80" workbookViewId="0">
      <selection activeCell="A113" sqref="A113"/>
    </sheetView>
  </sheetViews>
  <sheetFormatPr baseColWidth="10" defaultColWidth="11.42578125" defaultRowHeight="12.75" x14ac:dyDescent="0.2"/>
  <cols>
    <col min="1" max="1" width="25.5703125" style="4" customWidth="1"/>
    <col min="2" max="2" width="5.7109375" style="4" customWidth="1"/>
    <col min="3" max="3" width="50.42578125" style="4" customWidth="1"/>
    <col min="4" max="4" width="18" style="4" customWidth="1"/>
    <col min="5" max="5" width="16.28515625" style="4" customWidth="1"/>
    <col min="6" max="6" width="18" style="4" customWidth="1"/>
    <col min="7" max="7" width="20.85546875" style="4" customWidth="1"/>
    <col min="8" max="8" width="21" style="4" customWidth="1"/>
    <col min="9" max="9" width="13" style="4" bestFit="1" customWidth="1"/>
    <col min="10" max="10" width="14.42578125" style="4" bestFit="1" customWidth="1"/>
    <col min="11" max="16384" width="11.42578125" style="4"/>
  </cols>
  <sheetData>
    <row r="1" spans="1:10" x14ac:dyDescent="0.2">
      <c r="A1" s="76"/>
      <c r="B1" s="76"/>
      <c r="C1" s="76"/>
      <c r="D1" s="76"/>
      <c r="E1" s="76"/>
      <c r="F1" s="76"/>
      <c r="J1" s="77" t="s">
        <v>2</v>
      </c>
    </row>
    <row r="2" spans="1:10" s="78" customFormat="1" x14ac:dyDescent="0.2">
      <c r="A2" s="189" t="s">
        <v>139</v>
      </c>
      <c r="B2" s="189"/>
      <c r="C2" s="189"/>
      <c r="D2" s="79"/>
      <c r="E2" s="79"/>
      <c r="F2" s="79"/>
      <c r="G2" s="190" t="s">
        <v>32</v>
      </c>
      <c r="H2" s="190"/>
      <c r="I2" s="80"/>
    </row>
    <row r="3" spans="1:10" s="78" customFormat="1" x14ac:dyDescent="0.2">
      <c r="A3" s="79"/>
      <c r="B3" s="79"/>
      <c r="C3" s="79"/>
      <c r="D3" s="79"/>
      <c r="E3" s="79"/>
      <c r="F3" s="79"/>
      <c r="G3" s="81"/>
      <c r="H3" s="81"/>
      <c r="I3" s="81"/>
    </row>
    <row r="4" spans="1:10" s="78" customFormat="1" ht="38.25" customHeight="1" x14ac:dyDescent="0.2">
      <c r="A4" s="191" t="s">
        <v>140</v>
      </c>
      <c r="B4" s="192"/>
      <c r="C4" s="192"/>
      <c r="D4" s="79"/>
      <c r="E4" s="79"/>
      <c r="F4" s="79"/>
      <c r="G4" s="193" t="s">
        <v>31</v>
      </c>
      <c r="H4" s="193"/>
      <c r="I4" s="65"/>
    </row>
    <row r="5" spans="1:10" s="78" customFormat="1" ht="15" customHeight="1" x14ac:dyDescent="0.2">
      <c r="A5" s="82"/>
      <c r="B5" s="74"/>
      <c r="C5" s="74"/>
      <c r="D5" s="79"/>
      <c r="E5" s="79"/>
      <c r="F5" s="79"/>
      <c r="G5" s="194" t="s">
        <v>23</v>
      </c>
      <c r="H5" s="195"/>
      <c r="I5" s="83"/>
    </row>
    <row r="6" spans="1:10" s="78" customFormat="1" ht="15" customHeight="1" x14ac:dyDescent="0.2">
      <c r="A6" s="84"/>
      <c r="B6" s="73"/>
      <c r="C6" s="73"/>
      <c r="G6" s="170" t="s">
        <v>39</v>
      </c>
      <c r="H6" s="171"/>
      <c r="I6" s="85">
        <v>126.4</v>
      </c>
    </row>
    <row r="7" spans="1:10" ht="15" customHeight="1" x14ac:dyDescent="0.2">
      <c r="A7" s="86"/>
      <c r="B7" s="86"/>
      <c r="C7" s="87" t="s">
        <v>129</v>
      </c>
      <c r="D7" s="88"/>
      <c r="E7" s="151">
        <v>1.1000000000000001</v>
      </c>
    </row>
    <row r="8" spans="1:10" ht="24.95" customHeight="1" x14ac:dyDescent="0.2">
      <c r="A8" s="235"/>
      <c r="B8" s="177" t="s">
        <v>37</v>
      </c>
      <c r="C8" s="178"/>
      <c r="D8" s="66"/>
      <c r="E8" s="66"/>
      <c r="F8" s="66"/>
      <c r="G8" s="66"/>
      <c r="H8" s="66"/>
      <c r="I8" s="66"/>
      <c r="J8" s="67"/>
    </row>
    <row r="9" spans="1:10" ht="47.25" customHeight="1" x14ac:dyDescent="0.2">
      <c r="A9" s="236" t="s">
        <v>131</v>
      </c>
      <c r="B9" s="175" t="s">
        <v>7</v>
      </c>
      <c r="C9" s="176"/>
      <c r="D9" s="75"/>
      <c r="E9" s="122" t="s">
        <v>132</v>
      </c>
      <c r="F9" s="140" t="s">
        <v>133</v>
      </c>
      <c r="G9" s="123" t="s">
        <v>134</v>
      </c>
      <c r="H9" s="139" t="s">
        <v>145</v>
      </c>
    </row>
    <row r="10" spans="1:10" x14ac:dyDescent="0.2">
      <c r="A10" s="237" t="s">
        <v>0</v>
      </c>
      <c r="B10" s="89"/>
      <c r="C10" s="91" t="s">
        <v>0</v>
      </c>
      <c r="D10" s="91"/>
      <c r="E10" s="92" t="s">
        <v>3</v>
      </c>
      <c r="F10" s="92" t="s">
        <v>3</v>
      </c>
      <c r="G10" s="92" t="s">
        <v>3</v>
      </c>
      <c r="H10" s="92" t="s">
        <v>3</v>
      </c>
    </row>
    <row r="11" spans="1:10" x14ac:dyDescent="0.2">
      <c r="A11" s="238"/>
      <c r="B11" s="93"/>
      <c r="C11" s="95"/>
      <c r="D11" s="95"/>
      <c r="E11" s="96" t="s">
        <v>6</v>
      </c>
      <c r="F11" s="96" t="s">
        <v>6</v>
      </c>
      <c r="G11" s="96" t="s">
        <v>6</v>
      </c>
      <c r="H11" s="96" t="s">
        <v>6</v>
      </c>
    </row>
    <row r="12" spans="1:10" x14ac:dyDescent="0.2">
      <c r="A12" s="239"/>
      <c r="B12" s="97"/>
      <c r="C12" s="8"/>
      <c r="D12" s="8"/>
      <c r="E12" s="98"/>
      <c r="F12" s="152"/>
      <c r="G12" s="124"/>
      <c r="H12" s="158"/>
    </row>
    <row r="13" spans="1:10" ht="17.100000000000001" customHeight="1" x14ac:dyDescent="0.2">
      <c r="A13" s="240"/>
      <c r="B13" s="20" t="s">
        <v>9</v>
      </c>
      <c r="C13" s="6"/>
      <c r="D13" s="6"/>
      <c r="E13" s="12"/>
      <c r="F13" s="153"/>
      <c r="G13" s="124"/>
      <c r="H13" s="159"/>
    </row>
    <row r="14" spans="1:10" ht="15" customHeight="1" x14ac:dyDescent="0.2">
      <c r="A14" s="241"/>
      <c r="B14" s="115"/>
      <c r="C14" s="99" t="s">
        <v>130</v>
      </c>
      <c r="D14" s="99"/>
      <c r="E14" s="18">
        <v>0</v>
      </c>
      <c r="F14" s="154">
        <f>E14*$E$7</f>
        <v>0</v>
      </c>
      <c r="G14" s="18">
        <v>0</v>
      </c>
      <c r="H14" s="160">
        <f>G14*$E$7</f>
        <v>0</v>
      </c>
    </row>
    <row r="15" spans="1:10" ht="15" customHeight="1" x14ac:dyDescent="0.2">
      <c r="A15" s="241"/>
      <c r="B15" s="115"/>
      <c r="C15" s="99" t="s">
        <v>130</v>
      </c>
      <c r="D15" s="99"/>
      <c r="E15" s="18">
        <v>0</v>
      </c>
      <c r="F15" s="154">
        <f>E15*$E$7</f>
        <v>0</v>
      </c>
      <c r="G15" s="18">
        <v>0</v>
      </c>
      <c r="H15" s="160">
        <f>G15*$E$7</f>
        <v>0</v>
      </c>
    </row>
    <row r="16" spans="1:10" ht="13.5" customHeight="1" x14ac:dyDescent="0.2">
      <c r="A16" s="242"/>
      <c r="B16" s="115"/>
      <c r="C16" s="99" t="s">
        <v>130</v>
      </c>
      <c r="D16" s="99"/>
      <c r="E16" s="18">
        <v>0</v>
      </c>
      <c r="F16" s="154">
        <f>E16*$E$7</f>
        <v>0</v>
      </c>
      <c r="G16" s="18">
        <v>0</v>
      </c>
      <c r="H16" s="160">
        <f>G16*$E$7</f>
        <v>0</v>
      </c>
    </row>
    <row r="17" spans="1:8" s="101" customFormat="1" ht="16.5" customHeight="1" x14ac:dyDescent="0.2">
      <c r="A17" s="234"/>
      <c r="B17" s="116" t="s">
        <v>10</v>
      </c>
      <c r="C17" s="7"/>
      <c r="D17" s="7"/>
      <c r="E17" s="25">
        <f>SUM(E14:E16)</f>
        <v>0</v>
      </c>
      <c r="F17" s="155">
        <f>SUM(F14:F16)</f>
        <v>0</v>
      </c>
      <c r="G17" s="25">
        <f>SUM(G14:G16)</f>
        <v>0</v>
      </c>
      <c r="H17" s="161">
        <f>SUM(H14:H16)</f>
        <v>0</v>
      </c>
    </row>
    <row r="18" spans="1:8" s="101" customFormat="1" x14ac:dyDescent="0.2">
      <c r="A18" s="243"/>
      <c r="B18" s="117"/>
      <c r="C18" s="8"/>
      <c r="D18" s="8"/>
      <c r="E18" s="9"/>
      <c r="F18" s="156"/>
      <c r="G18" s="9"/>
      <c r="H18" s="162"/>
    </row>
    <row r="19" spans="1:8" ht="17.100000000000001" customHeight="1" x14ac:dyDescent="0.2">
      <c r="A19" s="244"/>
      <c r="B19" s="20" t="s">
        <v>8</v>
      </c>
      <c r="C19" s="6"/>
      <c r="D19" s="6"/>
      <c r="E19" s="12"/>
      <c r="F19" s="153"/>
      <c r="G19" s="12"/>
      <c r="H19" s="159"/>
    </row>
    <row r="20" spans="1:8" x14ac:dyDescent="0.2">
      <c r="A20" s="245"/>
      <c r="B20" s="115"/>
      <c r="C20" s="99" t="s">
        <v>130</v>
      </c>
      <c r="D20" s="99"/>
      <c r="E20" s="18">
        <v>0</v>
      </c>
      <c r="F20" s="154">
        <f t="shared" ref="F20:F22" si="0">E20*$E$7</f>
        <v>0</v>
      </c>
      <c r="G20" s="18">
        <v>0</v>
      </c>
      <c r="H20" s="160">
        <f t="shared" ref="H20" si="1">G20*$E$7</f>
        <v>0</v>
      </c>
    </row>
    <row r="21" spans="1:8" x14ac:dyDescent="0.2">
      <c r="A21" s="245"/>
      <c r="B21" s="115"/>
      <c r="C21" s="99" t="s">
        <v>130</v>
      </c>
      <c r="D21" s="99"/>
      <c r="E21" s="18">
        <v>0</v>
      </c>
      <c r="F21" s="154">
        <f>E21*$E$7</f>
        <v>0</v>
      </c>
      <c r="G21" s="18">
        <v>0</v>
      </c>
      <c r="H21" s="160">
        <f>G21*$E$7</f>
        <v>0</v>
      </c>
    </row>
    <row r="22" spans="1:8" x14ac:dyDescent="0.2">
      <c r="A22" s="246"/>
      <c r="B22" s="115"/>
      <c r="C22" s="99" t="s">
        <v>130</v>
      </c>
      <c r="D22" s="99"/>
      <c r="E22" s="18">
        <v>0</v>
      </c>
      <c r="F22" s="154">
        <f t="shared" si="0"/>
        <v>0</v>
      </c>
      <c r="G22" s="18">
        <v>0</v>
      </c>
      <c r="H22" s="160">
        <f t="shared" ref="H22" si="2">G22*$E$7</f>
        <v>0</v>
      </c>
    </row>
    <row r="23" spans="1:8" s="101" customFormat="1" x14ac:dyDescent="0.2">
      <c r="A23" s="234"/>
      <c r="B23" s="116" t="s">
        <v>11</v>
      </c>
      <c r="C23" s="7"/>
      <c r="D23" s="7"/>
      <c r="E23" s="25">
        <f>SUM(E20:E22)</f>
        <v>0</v>
      </c>
      <c r="F23" s="155">
        <f>SUM(F20:F22)</f>
        <v>0</v>
      </c>
      <c r="G23" s="25">
        <f>SUM(G20:G22)</f>
        <v>0</v>
      </c>
      <c r="H23" s="161">
        <f>SUM(H20:H22)</f>
        <v>0</v>
      </c>
    </row>
    <row r="24" spans="1:8" s="101" customFormat="1" x14ac:dyDescent="0.2">
      <c r="A24" s="243"/>
      <c r="B24" s="117"/>
      <c r="C24" s="8"/>
      <c r="D24" s="8"/>
      <c r="E24" s="9"/>
      <c r="F24" s="156"/>
      <c r="G24" s="9"/>
      <c r="H24" s="162"/>
    </row>
    <row r="25" spans="1:8" ht="17.100000000000001" customHeight="1" x14ac:dyDescent="0.2">
      <c r="A25" s="240"/>
      <c r="B25" s="20" t="s">
        <v>12</v>
      </c>
      <c r="C25" s="6"/>
      <c r="D25" s="6"/>
      <c r="E25" s="12"/>
      <c r="F25" s="153"/>
      <c r="G25" s="12"/>
      <c r="H25" s="159"/>
    </row>
    <row r="26" spans="1:8" x14ac:dyDescent="0.2">
      <c r="A26" s="247" t="s">
        <v>0</v>
      </c>
      <c r="B26" s="118"/>
      <c r="C26" s="99" t="s">
        <v>130</v>
      </c>
      <c r="D26" s="24"/>
      <c r="E26" s="18">
        <v>0</v>
      </c>
      <c r="F26" s="154">
        <f t="shared" ref="F26:F28" si="3">E26*$E$7</f>
        <v>0</v>
      </c>
      <c r="G26" s="18">
        <v>0</v>
      </c>
      <c r="H26" s="160">
        <f t="shared" ref="H26" si="4">G26*$E$7</f>
        <v>0</v>
      </c>
    </row>
    <row r="27" spans="1:8" x14ac:dyDescent="0.2">
      <c r="A27" s="247"/>
      <c r="B27" s="118"/>
      <c r="C27" s="99" t="s">
        <v>130</v>
      </c>
      <c r="D27" s="24"/>
      <c r="E27" s="18">
        <v>0</v>
      </c>
      <c r="F27" s="154">
        <f t="shared" ref="F27" si="5">E27*$E$7</f>
        <v>0</v>
      </c>
      <c r="G27" s="18">
        <v>0</v>
      </c>
      <c r="H27" s="160">
        <f t="shared" ref="H27" si="6">G27*$E$7</f>
        <v>0</v>
      </c>
    </row>
    <row r="28" spans="1:8" x14ac:dyDescent="0.2">
      <c r="A28" s="247" t="s">
        <v>0</v>
      </c>
      <c r="B28" s="118"/>
      <c r="C28" s="99" t="s">
        <v>130</v>
      </c>
      <c r="D28" s="24"/>
      <c r="E28" s="18">
        <v>0</v>
      </c>
      <c r="F28" s="154">
        <f t="shared" si="3"/>
        <v>0</v>
      </c>
      <c r="G28" s="18">
        <v>0</v>
      </c>
      <c r="H28" s="160">
        <f t="shared" ref="H28" si="7">G28*$E$7</f>
        <v>0</v>
      </c>
    </row>
    <row r="29" spans="1:8" s="101" customFormat="1" x14ac:dyDescent="0.2">
      <c r="A29" s="234"/>
      <c r="B29" s="116" t="s">
        <v>13</v>
      </c>
      <c r="C29" s="7"/>
      <c r="D29" s="7"/>
      <c r="E29" s="25">
        <f>SUM(E26:E28)</f>
        <v>0</v>
      </c>
      <c r="F29" s="155">
        <f>SUM(F26:F28)</f>
        <v>0</v>
      </c>
      <c r="G29" s="25">
        <f>SUM(G26:G28)</f>
        <v>0</v>
      </c>
      <c r="H29" s="161">
        <f>SUM(H26:H28)</f>
        <v>0</v>
      </c>
    </row>
    <row r="30" spans="1:8" x14ac:dyDescent="0.2">
      <c r="A30" s="248"/>
      <c r="B30" s="119"/>
      <c r="C30" s="68"/>
      <c r="D30" s="68"/>
      <c r="E30" s="12"/>
      <c r="F30" s="153"/>
      <c r="G30" s="12"/>
      <c r="H30" s="159"/>
    </row>
    <row r="31" spans="1:8" ht="17.100000000000001" customHeight="1" x14ac:dyDescent="0.2">
      <c r="A31" s="240"/>
      <c r="B31" s="20" t="s">
        <v>14</v>
      </c>
      <c r="C31" s="6"/>
      <c r="D31" s="6"/>
      <c r="E31" s="12"/>
      <c r="F31" s="153"/>
      <c r="G31" s="12"/>
      <c r="H31" s="159"/>
    </row>
    <row r="32" spans="1:8" x14ac:dyDescent="0.2">
      <c r="A32" s="249"/>
      <c r="B32" s="115"/>
      <c r="C32" s="99" t="s">
        <v>130</v>
      </c>
      <c r="D32" s="99"/>
      <c r="E32" s="18">
        <v>0</v>
      </c>
      <c r="F32" s="154">
        <f t="shared" ref="F32:F34" si="8">E32*$E$7</f>
        <v>0</v>
      </c>
      <c r="G32" s="18">
        <v>0</v>
      </c>
      <c r="H32" s="160">
        <f t="shared" ref="H32:H33" si="9">G32*$E$7</f>
        <v>0</v>
      </c>
    </row>
    <row r="33" spans="1:8" x14ac:dyDescent="0.2">
      <c r="A33" s="249"/>
      <c r="B33" s="115"/>
      <c r="C33" s="99" t="s">
        <v>130</v>
      </c>
      <c r="D33" s="99"/>
      <c r="E33" s="18">
        <v>0</v>
      </c>
      <c r="F33" s="154">
        <f t="shared" si="8"/>
        <v>0</v>
      </c>
      <c r="G33" s="18">
        <v>0</v>
      </c>
      <c r="H33" s="160">
        <f t="shared" si="9"/>
        <v>0</v>
      </c>
    </row>
    <row r="34" spans="1:8" x14ac:dyDescent="0.2">
      <c r="A34" s="249"/>
      <c r="B34" s="115"/>
      <c r="C34" s="99" t="s">
        <v>130</v>
      </c>
      <c r="D34" s="99"/>
      <c r="E34" s="18">
        <v>0</v>
      </c>
      <c r="F34" s="154">
        <f t="shared" si="8"/>
        <v>0</v>
      </c>
      <c r="G34" s="18">
        <v>0</v>
      </c>
      <c r="H34" s="160">
        <f t="shared" ref="H34" si="10">G34*$E$7</f>
        <v>0</v>
      </c>
    </row>
    <row r="35" spans="1:8" s="101" customFormat="1" x14ac:dyDescent="0.2">
      <c r="A35" s="234"/>
      <c r="B35" s="116" t="s">
        <v>15</v>
      </c>
      <c r="C35" s="7"/>
      <c r="D35" s="7"/>
      <c r="E35" s="25">
        <f>SUM(E32:E34)</f>
        <v>0</v>
      </c>
      <c r="F35" s="155">
        <f>SUM(F32:F34)</f>
        <v>0</v>
      </c>
      <c r="G35" s="25">
        <f>SUM(G32)</f>
        <v>0</v>
      </c>
      <c r="H35" s="161">
        <f>SUM(H32:H34)</f>
        <v>0</v>
      </c>
    </row>
    <row r="36" spans="1:8" s="101" customFormat="1" x14ac:dyDescent="0.2">
      <c r="A36" s="243"/>
      <c r="B36" s="117"/>
      <c r="C36" s="8"/>
      <c r="D36" s="8"/>
      <c r="E36" s="9"/>
      <c r="F36" s="156"/>
      <c r="G36" s="9"/>
      <c r="H36" s="162"/>
    </row>
    <row r="37" spans="1:8" ht="17.100000000000001" customHeight="1" x14ac:dyDescent="0.2">
      <c r="A37" s="240"/>
      <c r="B37" s="20" t="s">
        <v>16</v>
      </c>
      <c r="C37" s="6"/>
      <c r="D37" s="6"/>
      <c r="E37" s="12"/>
      <c r="F37" s="153"/>
      <c r="G37" s="12"/>
      <c r="H37" s="159"/>
    </row>
    <row r="38" spans="1:8" x14ac:dyDescent="0.2">
      <c r="A38" s="249"/>
      <c r="B38" s="115"/>
      <c r="C38" s="100"/>
      <c r="D38" s="99"/>
      <c r="E38" s="18">
        <v>0</v>
      </c>
      <c r="F38" s="154">
        <f t="shared" ref="F38:F39" si="11">E38*$E$7</f>
        <v>0</v>
      </c>
      <c r="G38" s="18">
        <v>0</v>
      </c>
      <c r="H38" s="160">
        <f t="shared" ref="H38" si="12">G38*$E$7</f>
        <v>0</v>
      </c>
    </row>
    <row r="39" spans="1:8" x14ac:dyDescent="0.2">
      <c r="A39" s="249"/>
      <c r="B39" s="115"/>
      <c r="C39" s="99"/>
      <c r="D39" s="99"/>
      <c r="E39" s="18">
        <v>0</v>
      </c>
      <c r="F39" s="154">
        <f t="shared" si="11"/>
        <v>0</v>
      </c>
      <c r="G39" s="18">
        <v>0</v>
      </c>
      <c r="H39" s="160">
        <f t="shared" ref="H39" si="13">G39*$E$7</f>
        <v>0</v>
      </c>
    </row>
    <row r="40" spans="1:8" x14ac:dyDescent="0.2">
      <c r="A40" s="249"/>
      <c r="B40" s="115"/>
      <c r="C40" s="99"/>
      <c r="D40" s="99"/>
      <c r="E40" s="18">
        <v>0</v>
      </c>
      <c r="F40" s="154">
        <f t="shared" ref="F40:F63" si="14">E40*$E$7</f>
        <v>0</v>
      </c>
      <c r="G40" s="18">
        <v>0</v>
      </c>
      <c r="H40" s="160">
        <f t="shared" ref="H40:H63" si="15">G40*$E$7</f>
        <v>0</v>
      </c>
    </row>
    <row r="41" spans="1:8" x14ac:dyDescent="0.2">
      <c r="A41" s="249"/>
      <c r="B41" s="115"/>
      <c r="C41" s="99"/>
      <c r="D41" s="99"/>
      <c r="E41" s="18">
        <v>0</v>
      </c>
      <c r="F41" s="154">
        <f t="shared" si="14"/>
        <v>0</v>
      </c>
      <c r="G41" s="18">
        <v>0</v>
      </c>
      <c r="H41" s="160">
        <f t="shared" si="15"/>
        <v>0</v>
      </c>
    </row>
    <row r="42" spans="1:8" x14ac:dyDescent="0.2">
      <c r="A42" s="249"/>
      <c r="B42" s="115"/>
      <c r="C42" s="99"/>
      <c r="D42" s="99"/>
      <c r="E42" s="18">
        <v>0</v>
      </c>
      <c r="F42" s="154">
        <f t="shared" si="14"/>
        <v>0</v>
      </c>
      <c r="G42" s="18">
        <v>0</v>
      </c>
      <c r="H42" s="160">
        <f t="shared" si="15"/>
        <v>0</v>
      </c>
    </row>
    <row r="43" spans="1:8" x14ac:dyDescent="0.2">
      <c r="A43" s="249"/>
      <c r="B43" s="115"/>
      <c r="C43" s="99"/>
      <c r="D43" s="99"/>
      <c r="E43" s="18">
        <v>0</v>
      </c>
      <c r="F43" s="154">
        <f t="shared" si="14"/>
        <v>0</v>
      </c>
      <c r="G43" s="18">
        <v>0</v>
      </c>
      <c r="H43" s="160">
        <f t="shared" si="15"/>
        <v>0</v>
      </c>
    </row>
    <row r="44" spans="1:8" x14ac:dyDescent="0.2">
      <c r="A44" s="249"/>
      <c r="B44" s="115"/>
      <c r="C44" s="99"/>
      <c r="D44" s="99"/>
      <c r="E44" s="18">
        <v>0</v>
      </c>
      <c r="F44" s="154">
        <f t="shared" si="14"/>
        <v>0</v>
      </c>
      <c r="G44" s="18">
        <v>0</v>
      </c>
      <c r="H44" s="160">
        <f t="shared" si="15"/>
        <v>0</v>
      </c>
    </row>
    <row r="45" spans="1:8" x14ac:dyDescent="0.2">
      <c r="A45" s="249"/>
      <c r="B45" s="115"/>
      <c r="C45" s="99"/>
      <c r="D45" s="99"/>
      <c r="E45" s="18">
        <v>0</v>
      </c>
      <c r="F45" s="154">
        <f t="shared" si="14"/>
        <v>0</v>
      </c>
      <c r="G45" s="18">
        <v>0</v>
      </c>
      <c r="H45" s="160">
        <f t="shared" si="15"/>
        <v>0</v>
      </c>
    </row>
    <row r="46" spans="1:8" x14ac:dyDescent="0.2">
      <c r="A46" s="249"/>
      <c r="B46" s="115"/>
      <c r="C46" s="99"/>
      <c r="D46" s="99"/>
      <c r="E46" s="18">
        <v>0</v>
      </c>
      <c r="F46" s="154">
        <f t="shared" si="14"/>
        <v>0</v>
      </c>
      <c r="G46" s="18">
        <v>0</v>
      </c>
      <c r="H46" s="160">
        <f t="shared" si="15"/>
        <v>0</v>
      </c>
    </row>
    <row r="47" spans="1:8" x14ac:dyDescent="0.2">
      <c r="A47" s="249"/>
      <c r="B47" s="115"/>
      <c r="C47" s="99"/>
      <c r="D47" s="99"/>
      <c r="E47" s="18">
        <v>0</v>
      </c>
      <c r="F47" s="154">
        <f t="shared" si="14"/>
        <v>0</v>
      </c>
      <c r="G47" s="18">
        <v>0</v>
      </c>
      <c r="H47" s="160">
        <f t="shared" si="15"/>
        <v>0</v>
      </c>
    </row>
    <row r="48" spans="1:8" x14ac:dyDescent="0.2">
      <c r="A48" s="249"/>
      <c r="B48" s="115"/>
      <c r="C48" s="99"/>
      <c r="D48" s="99"/>
      <c r="E48" s="18">
        <v>0</v>
      </c>
      <c r="F48" s="154">
        <f t="shared" si="14"/>
        <v>0</v>
      </c>
      <c r="G48" s="18">
        <v>0</v>
      </c>
      <c r="H48" s="160">
        <f t="shared" si="15"/>
        <v>0</v>
      </c>
    </row>
    <row r="49" spans="1:8" x14ac:dyDescent="0.2">
      <c r="A49" s="249"/>
      <c r="B49" s="115"/>
      <c r="C49" s="99"/>
      <c r="D49" s="99"/>
      <c r="E49" s="18">
        <v>0</v>
      </c>
      <c r="F49" s="154">
        <f t="shared" si="14"/>
        <v>0</v>
      </c>
      <c r="G49" s="18">
        <v>0</v>
      </c>
      <c r="H49" s="160">
        <f t="shared" si="15"/>
        <v>0</v>
      </c>
    </row>
    <row r="50" spans="1:8" x14ac:dyDescent="0.2">
      <c r="A50" s="249"/>
      <c r="B50" s="115"/>
      <c r="C50" s="99"/>
      <c r="D50" s="99"/>
      <c r="E50" s="18">
        <v>0</v>
      </c>
      <c r="F50" s="154">
        <f t="shared" si="14"/>
        <v>0</v>
      </c>
      <c r="G50" s="18">
        <v>0</v>
      </c>
      <c r="H50" s="160">
        <f t="shared" si="15"/>
        <v>0</v>
      </c>
    </row>
    <row r="51" spans="1:8" x14ac:dyDescent="0.2">
      <c r="A51" s="249"/>
      <c r="B51" s="115"/>
      <c r="C51" s="99"/>
      <c r="D51" s="99"/>
      <c r="E51" s="18">
        <v>0</v>
      </c>
      <c r="F51" s="154">
        <f t="shared" si="14"/>
        <v>0</v>
      </c>
      <c r="G51" s="18">
        <v>0</v>
      </c>
      <c r="H51" s="160">
        <f t="shared" si="15"/>
        <v>0</v>
      </c>
    </row>
    <row r="52" spans="1:8" x14ac:dyDescent="0.2">
      <c r="A52" s="249"/>
      <c r="B52" s="115"/>
      <c r="C52" s="99"/>
      <c r="D52" s="99"/>
      <c r="E52" s="18">
        <v>0</v>
      </c>
      <c r="F52" s="154">
        <f t="shared" si="14"/>
        <v>0</v>
      </c>
      <c r="G52" s="18">
        <v>0</v>
      </c>
      <c r="H52" s="160">
        <f t="shared" si="15"/>
        <v>0</v>
      </c>
    </row>
    <row r="53" spans="1:8" x14ac:dyDescent="0.2">
      <c r="A53" s="249"/>
      <c r="B53" s="115"/>
      <c r="C53" s="99"/>
      <c r="D53" s="99"/>
      <c r="E53" s="18">
        <v>0</v>
      </c>
      <c r="F53" s="154">
        <f t="shared" si="14"/>
        <v>0</v>
      </c>
      <c r="G53" s="18">
        <v>0</v>
      </c>
      <c r="H53" s="160">
        <f t="shared" si="15"/>
        <v>0</v>
      </c>
    </row>
    <row r="54" spans="1:8" x14ac:dyDescent="0.2">
      <c r="A54" s="249"/>
      <c r="B54" s="115"/>
      <c r="C54" s="99"/>
      <c r="D54" s="99"/>
      <c r="E54" s="18">
        <v>0</v>
      </c>
      <c r="F54" s="154">
        <f t="shared" si="14"/>
        <v>0</v>
      </c>
      <c r="G54" s="18">
        <v>0</v>
      </c>
      <c r="H54" s="160">
        <f t="shared" si="15"/>
        <v>0</v>
      </c>
    </row>
    <row r="55" spans="1:8" x14ac:dyDescent="0.2">
      <c r="A55" s="249"/>
      <c r="B55" s="115"/>
      <c r="C55" s="99"/>
      <c r="D55" s="99"/>
      <c r="E55" s="18">
        <v>0</v>
      </c>
      <c r="F55" s="154">
        <f t="shared" si="14"/>
        <v>0</v>
      </c>
      <c r="G55" s="18">
        <v>0</v>
      </c>
      <c r="H55" s="160">
        <f t="shared" si="15"/>
        <v>0</v>
      </c>
    </row>
    <row r="56" spans="1:8" x14ac:dyDescent="0.2">
      <c r="A56" s="249"/>
      <c r="B56" s="115"/>
      <c r="C56" s="99"/>
      <c r="D56" s="99"/>
      <c r="E56" s="18">
        <v>0</v>
      </c>
      <c r="F56" s="154">
        <f t="shared" si="14"/>
        <v>0</v>
      </c>
      <c r="G56" s="18">
        <v>0</v>
      </c>
      <c r="H56" s="160">
        <f t="shared" si="15"/>
        <v>0</v>
      </c>
    </row>
    <row r="57" spans="1:8" x14ac:dyDescent="0.2">
      <c r="A57" s="249"/>
      <c r="B57" s="115"/>
      <c r="C57" s="99"/>
      <c r="D57" s="99"/>
      <c r="E57" s="18">
        <v>0</v>
      </c>
      <c r="F57" s="154">
        <f t="shared" si="14"/>
        <v>0</v>
      </c>
      <c r="G57" s="18">
        <v>0</v>
      </c>
      <c r="H57" s="160">
        <f t="shared" si="15"/>
        <v>0</v>
      </c>
    </row>
    <row r="58" spans="1:8" x14ac:dyDescent="0.2">
      <c r="A58" s="249"/>
      <c r="B58" s="115"/>
      <c r="C58" s="99"/>
      <c r="D58" s="99"/>
      <c r="E58" s="18">
        <v>0</v>
      </c>
      <c r="F58" s="154">
        <f t="shared" si="14"/>
        <v>0</v>
      </c>
      <c r="G58" s="18">
        <v>0</v>
      </c>
      <c r="H58" s="160">
        <f t="shared" si="15"/>
        <v>0</v>
      </c>
    </row>
    <row r="59" spans="1:8" x14ac:dyDescent="0.2">
      <c r="A59" s="249"/>
      <c r="B59" s="115"/>
      <c r="C59" s="99"/>
      <c r="D59" s="99"/>
      <c r="E59" s="18">
        <v>0</v>
      </c>
      <c r="F59" s="154">
        <f t="shared" si="14"/>
        <v>0</v>
      </c>
      <c r="G59" s="18">
        <v>0</v>
      </c>
      <c r="H59" s="160">
        <f t="shared" si="15"/>
        <v>0</v>
      </c>
    </row>
    <row r="60" spans="1:8" x14ac:dyDescent="0.2">
      <c r="A60" s="249"/>
      <c r="B60" s="115"/>
      <c r="C60" s="99"/>
      <c r="D60" s="99"/>
      <c r="E60" s="18">
        <v>0</v>
      </c>
      <c r="F60" s="154">
        <f t="shared" si="14"/>
        <v>0</v>
      </c>
      <c r="G60" s="18">
        <v>0</v>
      </c>
      <c r="H60" s="160">
        <f t="shared" si="15"/>
        <v>0</v>
      </c>
    </row>
    <row r="61" spans="1:8" x14ac:dyDescent="0.2">
      <c r="A61" s="249"/>
      <c r="B61" s="115"/>
      <c r="C61" s="99"/>
      <c r="D61" s="99"/>
      <c r="E61" s="18">
        <v>0</v>
      </c>
      <c r="F61" s="154">
        <f t="shared" si="14"/>
        <v>0</v>
      </c>
      <c r="G61" s="18">
        <v>0</v>
      </c>
      <c r="H61" s="160">
        <f t="shared" si="15"/>
        <v>0</v>
      </c>
    </row>
    <row r="62" spans="1:8" x14ac:dyDescent="0.2">
      <c r="A62" s="249"/>
      <c r="B62" s="115"/>
      <c r="C62" s="99"/>
      <c r="D62" s="99"/>
      <c r="E62" s="18">
        <v>0</v>
      </c>
      <c r="F62" s="154">
        <f t="shared" si="14"/>
        <v>0</v>
      </c>
      <c r="G62" s="18">
        <v>0</v>
      </c>
      <c r="H62" s="160">
        <f t="shared" si="15"/>
        <v>0</v>
      </c>
    </row>
    <row r="63" spans="1:8" x14ac:dyDescent="0.2">
      <c r="A63" s="249"/>
      <c r="B63" s="115"/>
      <c r="C63" s="99"/>
      <c r="D63" s="99"/>
      <c r="E63" s="18">
        <v>0</v>
      </c>
      <c r="F63" s="154">
        <f t="shared" si="14"/>
        <v>0</v>
      </c>
      <c r="G63" s="18">
        <v>0</v>
      </c>
      <c r="H63" s="160">
        <f t="shared" si="15"/>
        <v>0</v>
      </c>
    </row>
    <row r="64" spans="1:8" s="101" customFormat="1" x14ac:dyDescent="0.2">
      <c r="A64" s="234"/>
      <c r="B64" s="116" t="s">
        <v>17</v>
      </c>
      <c r="C64" s="7"/>
      <c r="D64" s="7"/>
      <c r="E64" s="25">
        <f>SUM(E38:E63)</f>
        <v>0</v>
      </c>
      <c r="F64" s="155">
        <f>SUM(F38:F63)</f>
        <v>0</v>
      </c>
      <c r="G64" s="25">
        <f>SUM(G38:G63)</f>
        <v>0</v>
      </c>
      <c r="H64" s="161">
        <f>SUM(H38:H63)</f>
        <v>0</v>
      </c>
    </row>
    <row r="65" spans="1:11" x14ac:dyDescent="0.2">
      <c r="A65" s="250"/>
      <c r="B65" s="120"/>
      <c r="C65" s="6"/>
      <c r="D65" s="6"/>
      <c r="E65" s="14"/>
      <c r="F65" s="157"/>
      <c r="G65" s="14"/>
      <c r="H65" s="163"/>
    </row>
    <row r="66" spans="1:11" ht="17.100000000000001" customHeight="1" x14ac:dyDescent="0.2">
      <c r="A66" s="240"/>
      <c r="B66" s="21" t="s">
        <v>18</v>
      </c>
      <c r="C66" s="6"/>
      <c r="D66" s="6"/>
      <c r="E66" s="12"/>
      <c r="F66" s="153"/>
      <c r="G66" s="12"/>
      <c r="H66" s="159"/>
      <c r="I66" s="121"/>
    </row>
    <row r="67" spans="1:11" x14ac:dyDescent="0.2">
      <c r="A67" s="249"/>
      <c r="B67" s="115"/>
      <c r="C67" s="99"/>
      <c r="D67" s="99"/>
      <c r="E67" s="18">
        <v>0</v>
      </c>
      <c r="F67" s="154">
        <f t="shared" ref="F67:F75" si="16">E67*$E$7</f>
        <v>0</v>
      </c>
      <c r="G67" s="18">
        <v>0</v>
      </c>
      <c r="H67" s="160">
        <f t="shared" ref="H67:H75" si="17">G67*$E$7</f>
        <v>0</v>
      </c>
    </row>
    <row r="68" spans="1:11" x14ac:dyDescent="0.2">
      <c r="A68" s="249"/>
      <c r="B68" s="115"/>
      <c r="C68" s="99"/>
      <c r="D68" s="99"/>
      <c r="E68" s="18">
        <v>0</v>
      </c>
      <c r="F68" s="154">
        <f t="shared" si="16"/>
        <v>0</v>
      </c>
      <c r="G68" s="18">
        <v>0</v>
      </c>
      <c r="H68" s="160">
        <f t="shared" si="17"/>
        <v>0</v>
      </c>
    </row>
    <row r="69" spans="1:11" x14ac:dyDescent="0.2">
      <c r="A69" s="249"/>
      <c r="B69" s="115"/>
      <c r="C69" s="99"/>
      <c r="D69" s="99"/>
      <c r="E69" s="18">
        <v>0</v>
      </c>
      <c r="F69" s="154">
        <f t="shared" si="16"/>
        <v>0</v>
      </c>
      <c r="G69" s="18">
        <v>0</v>
      </c>
      <c r="H69" s="160">
        <f t="shared" si="17"/>
        <v>0</v>
      </c>
    </row>
    <row r="70" spans="1:11" x14ac:dyDescent="0.2">
      <c r="A70" s="249"/>
      <c r="B70" s="115"/>
      <c r="C70" s="99"/>
      <c r="D70" s="99"/>
      <c r="E70" s="18">
        <v>0</v>
      </c>
      <c r="F70" s="154">
        <f t="shared" si="16"/>
        <v>0</v>
      </c>
      <c r="G70" s="18">
        <v>0</v>
      </c>
      <c r="H70" s="160">
        <f t="shared" si="17"/>
        <v>0</v>
      </c>
    </row>
    <row r="71" spans="1:11" x14ac:dyDescent="0.2">
      <c r="A71" s="249"/>
      <c r="B71" s="115"/>
      <c r="C71" s="99"/>
      <c r="D71" s="99"/>
      <c r="E71" s="18">
        <v>0</v>
      </c>
      <c r="F71" s="154">
        <f t="shared" si="16"/>
        <v>0</v>
      </c>
      <c r="G71" s="18">
        <v>0</v>
      </c>
      <c r="H71" s="160">
        <f t="shared" si="17"/>
        <v>0</v>
      </c>
    </row>
    <row r="72" spans="1:11" x14ac:dyDescent="0.2">
      <c r="A72" s="249"/>
      <c r="B72" s="115"/>
      <c r="C72" s="99"/>
      <c r="D72" s="99"/>
      <c r="E72" s="18">
        <v>0</v>
      </c>
      <c r="F72" s="154">
        <f t="shared" si="16"/>
        <v>0</v>
      </c>
      <c r="G72" s="18">
        <v>0</v>
      </c>
      <c r="H72" s="160">
        <f t="shared" si="17"/>
        <v>0</v>
      </c>
    </row>
    <row r="73" spans="1:11" x14ac:dyDescent="0.2">
      <c r="A73" s="249"/>
      <c r="B73" s="115"/>
      <c r="C73" s="99"/>
      <c r="D73" s="99"/>
      <c r="E73" s="18">
        <v>0</v>
      </c>
      <c r="F73" s="154">
        <f t="shared" si="16"/>
        <v>0</v>
      </c>
      <c r="G73" s="18">
        <v>0</v>
      </c>
      <c r="H73" s="160">
        <f t="shared" si="17"/>
        <v>0</v>
      </c>
    </row>
    <row r="74" spans="1:11" x14ac:dyDescent="0.2">
      <c r="A74" s="249"/>
      <c r="B74" s="115"/>
      <c r="C74" s="99"/>
      <c r="D74" s="99"/>
      <c r="E74" s="18">
        <v>0</v>
      </c>
      <c r="F74" s="154">
        <f t="shared" si="16"/>
        <v>0</v>
      </c>
      <c r="G74" s="18">
        <v>0</v>
      </c>
      <c r="H74" s="160">
        <f t="shared" si="17"/>
        <v>0</v>
      </c>
      <c r="I74" s="121"/>
    </row>
    <row r="75" spans="1:11" x14ac:dyDescent="0.2">
      <c r="A75" s="249"/>
      <c r="B75" s="115"/>
      <c r="C75" s="99"/>
      <c r="D75" s="99"/>
      <c r="E75" s="18">
        <v>0</v>
      </c>
      <c r="F75" s="154">
        <f t="shared" si="16"/>
        <v>0</v>
      </c>
      <c r="G75" s="18">
        <v>0</v>
      </c>
      <c r="H75" s="160">
        <f t="shared" si="17"/>
        <v>0</v>
      </c>
    </row>
    <row r="76" spans="1:11" x14ac:dyDescent="0.2">
      <c r="A76" s="249"/>
      <c r="B76" s="115"/>
      <c r="C76" s="99"/>
      <c r="D76" s="99"/>
      <c r="E76" s="18">
        <v>0</v>
      </c>
      <c r="F76" s="154">
        <f t="shared" ref="F76" si="18">E76*$E$7</f>
        <v>0</v>
      </c>
      <c r="G76" s="18">
        <v>0</v>
      </c>
      <c r="H76" s="160">
        <f t="shared" ref="H76" si="19">G76*$E$7</f>
        <v>0</v>
      </c>
    </row>
    <row r="77" spans="1:11" s="101" customFormat="1" x14ac:dyDescent="0.2">
      <c r="A77" s="234"/>
      <c r="B77" s="116" t="s">
        <v>19</v>
      </c>
      <c r="C77" s="7"/>
      <c r="D77" s="7"/>
      <c r="E77" s="25">
        <f>SUM(E67:E76)</f>
        <v>0</v>
      </c>
      <c r="F77" s="155">
        <f>SUM(F67:F76)</f>
        <v>0</v>
      </c>
      <c r="G77" s="25">
        <f>SUM(G67:G76)</f>
        <v>0</v>
      </c>
      <c r="H77" s="161">
        <f>SUM(H67:H76)</f>
        <v>0</v>
      </c>
    </row>
    <row r="78" spans="1:11" ht="38.25" customHeight="1" x14ac:dyDescent="0.2">
      <c r="A78" s="15"/>
      <c r="B78" s="102"/>
      <c r="C78" s="13"/>
      <c r="D78" s="13"/>
      <c r="E78" s="10"/>
      <c r="F78" s="10"/>
      <c r="G78" s="11"/>
      <c r="H78" s="10"/>
      <c r="I78" s="10"/>
      <c r="J78" s="11"/>
      <c r="K78" s="10"/>
    </row>
    <row r="79" spans="1:11" ht="24.95" customHeight="1" x14ac:dyDescent="0.2">
      <c r="A79" s="172" t="s">
        <v>136</v>
      </c>
      <c r="B79" s="173"/>
      <c r="C79" s="173"/>
      <c r="D79" s="173"/>
      <c r="E79" s="173"/>
      <c r="F79" s="173"/>
      <c r="G79" s="174"/>
    </row>
    <row r="80" spans="1:11" ht="38.25" customHeight="1" x14ac:dyDescent="0.2">
      <c r="A80" s="175" t="s">
        <v>7</v>
      </c>
      <c r="B80" s="179"/>
      <c r="C80" s="179"/>
      <c r="D80" s="180" t="s">
        <v>5</v>
      </c>
      <c r="E80" s="181"/>
      <c r="F80" s="252" t="s">
        <v>146</v>
      </c>
      <c r="G80" s="251"/>
    </row>
    <row r="81" spans="1:10" x14ac:dyDescent="0.2">
      <c r="A81" s="89" t="s">
        <v>0</v>
      </c>
      <c r="B81" s="90"/>
      <c r="C81" s="103" t="s">
        <v>0</v>
      </c>
      <c r="D81" s="143" t="s">
        <v>138</v>
      </c>
      <c r="E81" s="141" t="s">
        <v>137</v>
      </c>
      <c r="F81" s="143" t="s">
        <v>138</v>
      </c>
      <c r="G81" s="141" t="s">
        <v>137</v>
      </c>
    </row>
    <row r="82" spans="1:10" x14ac:dyDescent="0.2">
      <c r="A82" s="93"/>
      <c r="B82" s="94"/>
      <c r="C82" s="94" t="s">
        <v>0</v>
      </c>
      <c r="D82" s="144" t="s">
        <v>6</v>
      </c>
      <c r="E82" s="142" t="s">
        <v>6</v>
      </c>
      <c r="F82" s="144" t="s">
        <v>6</v>
      </c>
      <c r="G82" s="142" t="s">
        <v>6</v>
      </c>
    </row>
    <row r="83" spans="1:10" ht="15" customHeight="1" x14ac:dyDescent="0.2">
      <c r="A83" s="104"/>
      <c r="B83" s="183" t="s">
        <v>10</v>
      </c>
      <c r="C83" s="183"/>
      <c r="D83" s="130">
        <f>SUM(E17)</f>
        <v>0</v>
      </c>
      <c r="E83" s="127">
        <f>SUM(F17)</f>
        <v>0</v>
      </c>
      <c r="F83" s="135">
        <f>SUM(G17)</f>
        <v>0</v>
      </c>
      <c r="G83" s="127">
        <f>SUM(H17)</f>
        <v>0</v>
      </c>
    </row>
    <row r="84" spans="1:10" ht="15" customHeight="1" x14ac:dyDescent="0.2">
      <c r="A84" s="104"/>
      <c r="B84" s="183" t="s">
        <v>11</v>
      </c>
      <c r="C84" s="183" t="s">
        <v>0</v>
      </c>
      <c r="D84" s="131">
        <f>SUM(E23)</f>
        <v>0</v>
      </c>
      <c r="E84" s="127">
        <f>SUM(F23)</f>
        <v>0</v>
      </c>
      <c r="F84" s="136">
        <f>SUM(G23)</f>
        <v>0</v>
      </c>
      <c r="G84" s="127">
        <f>SUM(H23)</f>
        <v>0</v>
      </c>
    </row>
    <row r="85" spans="1:10" ht="15" customHeight="1" x14ac:dyDescent="0.2">
      <c r="A85" s="104"/>
      <c r="B85" s="183" t="s">
        <v>13</v>
      </c>
      <c r="C85" s="183" t="s">
        <v>4</v>
      </c>
      <c r="D85" s="131">
        <f>SUM(E29)</f>
        <v>0</v>
      </c>
      <c r="E85" s="127">
        <f>SUM(F29)</f>
        <v>0</v>
      </c>
      <c r="F85" s="136">
        <f>SUM(G29)</f>
        <v>0</v>
      </c>
      <c r="G85" s="127">
        <f>SUM(H29)</f>
        <v>0</v>
      </c>
    </row>
    <row r="86" spans="1:10" ht="15" customHeight="1" x14ac:dyDescent="0.2">
      <c r="A86" s="104"/>
      <c r="B86" s="183" t="s">
        <v>15</v>
      </c>
      <c r="C86" s="183" t="s">
        <v>0</v>
      </c>
      <c r="D86" s="131">
        <f>SUM(E35)</f>
        <v>0</v>
      </c>
      <c r="E86" s="127">
        <f>SUM(F35)</f>
        <v>0</v>
      </c>
      <c r="F86" s="136">
        <f>SUM(F35)</f>
        <v>0</v>
      </c>
      <c r="G86" s="127">
        <f>SUM(G35)</f>
        <v>0</v>
      </c>
    </row>
    <row r="87" spans="1:10" ht="15" customHeight="1" x14ac:dyDescent="0.2">
      <c r="A87" s="104"/>
      <c r="B87" s="183" t="s">
        <v>17</v>
      </c>
      <c r="C87" s="183" t="s">
        <v>0</v>
      </c>
      <c r="D87" s="131">
        <f>SUM(E64)</f>
        <v>0</v>
      </c>
      <c r="E87" s="127">
        <f>SUM(F64)</f>
        <v>0</v>
      </c>
      <c r="F87" s="136">
        <f>SUM(G64)</f>
        <v>0</v>
      </c>
      <c r="G87" s="127">
        <f>SUM(H64)</f>
        <v>0</v>
      </c>
    </row>
    <row r="88" spans="1:10" ht="15" customHeight="1" x14ac:dyDescent="0.2">
      <c r="A88" s="105"/>
      <c r="B88" s="184" t="s">
        <v>19</v>
      </c>
      <c r="C88" s="184" t="s">
        <v>0</v>
      </c>
      <c r="D88" s="132">
        <f>SUM(E77)</f>
        <v>0</v>
      </c>
      <c r="E88" s="128">
        <f>SUM(F77)</f>
        <v>0</v>
      </c>
      <c r="F88" s="136">
        <f>SUM(G77)</f>
        <v>0</v>
      </c>
      <c r="G88" s="133">
        <f>SUM(H77)</f>
        <v>0</v>
      </c>
    </row>
    <row r="89" spans="1:10" ht="15" customHeight="1" x14ac:dyDescent="0.2">
      <c r="A89" s="185" t="s">
        <v>24</v>
      </c>
      <c r="B89" s="186"/>
      <c r="C89" s="186"/>
      <c r="D89" s="145">
        <f>SUM(D83:D88)</f>
        <v>0</v>
      </c>
      <c r="E89" s="106">
        <f>SUM(E83:E88)</f>
        <v>0</v>
      </c>
      <c r="F89" s="147">
        <f>SUM(F83:F88)</f>
        <v>0</v>
      </c>
      <c r="G89" s="106">
        <f>SUM(G83:G88)</f>
        <v>0</v>
      </c>
    </row>
    <row r="90" spans="1:10" ht="15" customHeight="1" x14ac:dyDescent="0.2">
      <c r="A90" s="187" t="s">
        <v>41</v>
      </c>
      <c r="B90" s="188"/>
      <c r="C90" s="188"/>
      <c r="D90" s="146" t="e">
        <f>D89/I5*I6</f>
        <v>#DIV/0!</v>
      </c>
      <c r="E90" s="129" t="e">
        <f>E89/I5*I6</f>
        <v>#DIV/0!</v>
      </c>
      <c r="F90" s="148" t="e">
        <f>F89/I5*I6</f>
        <v>#DIV/0!</v>
      </c>
      <c r="G90" s="134" t="e">
        <f>G89/I5*I6</f>
        <v>#DIV/0!</v>
      </c>
    </row>
    <row r="91" spans="1:10" ht="15" customHeight="1" x14ac:dyDescent="0.2">
      <c r="A91" s="125"/>
      <c r="B91" s="125"/>
      <c r="C91" s="125"/>
      <c r="D91" s="16"/>
      <c r="E91" s="16"/>
      <c r="F91" s="16"/>
      <c r="G91" s="16"/>
    </row>
    <row r="92" spans="1:10" ht="15" customHeight="1" x14ac:dyDescent="0.2">
      <c r="A92" s="74"/>
      <c r="B92" s="74"/>
      <c r="C92" s="74"/>
      <c r="D92" s="16"/>
      <c r="E92" s="16"/>
      <c r="F92" s="137" t="s">
        <v>138</v>
      </c>
      <c r="G92" s="149" t="s">
        <v>137</v>
      </c>
      <c r="H92" s="16"/>
      <c r="I92" s="16"/>
      <c r="J92" s="16"/>
    </row>
    <row r="93" spans="1:10" ht="15" customHeight="1" x14ac:dyDescent="0.2">
      <c r="A93" s="30" t="s">
        <v>38</v>
      </c>
      <c r="B93" s="31"/>
      <c r="C93" s="31"/>
      <c r="D93" s="31"/>
      <c r="E93" s="31"/>
      <c r="F93" s="167">
        <f>D89+F89</f>
        <v>0</v>
      </c>
      <c r="G93" s="138">
        <f>(E89+G89)</f>
        <v>0</v>
      </c>
      <c r="H93" s="16"/>
      <c r="I93" s="16"/>
      <c r="J93" s="16"/>
    </row>
    <row r="94" spans="1:10" ht="15" customHeight="1" x14ac:dyDescent="0.2">
      <c r="A94" s="30" t="s">
        <v>42</v>
      </c>
      <c r="B94" s="31"/>
      <c r="C94" s="31"/>
      <c r="D94" s="31"/>
      <c r="E94" s="31"/>
      <c r="F94" s="168" t="e">
        <f>D90+F90</f>
        <v>#DIV/0!</v>
      </c>
      <c r="G94" s="169" t="e">
        <f>(E90+G90)</f>
        <v>#DIV/0!</v>
      </c>
      <c r="H94" s="16" t="s">
        <v>0</v>
      </c>
      <c r="I94" s="16" t="s">
        <v>0</v>
      </c>
    </row>
    <row r="95" spans="1:10" ht="21.95" customHeight="1" x14ac:dyDescent="0.2">
      <c r="A95" s="76"/>
      <c r="B95" s="76"/>
      <c r="C95" s="76"/>
      <c r="D95" s="76"/>
      <c r="E95" s="76"/>
      <c r="F95" s="76"/>
      <c r="G95" s="76"/>
      <c r="H95" s="76"/>
      <c r="I95" s="76"/>
      <c r="J95" s="76"/>
    </row>
    <row r="96" spans="1:10" ht="20.100000000000001" customHeight="1" x14ac:dyDescent="0.2">
      <c r="A96" s="182" t="s">
        <v>27</v>
      </c>
      <c r="B96" s="182"/>
      <c r="C96" s="17"/>
      <c r="D96" s="17"/>
      <c r="E96" s="70" t="s">
        <v>30</v>
      </c>
      <c r="F96" s="107" t="s">
        <v>0</v>
      </c>
      <c r="G96" s="107"/>
      <c r="H96" s="107"/>
      <c r="I96" s="2"/>
      <c r="J96" s="108"/>
    </row>
    <row r="97" spans="1:11" s="101" customFormat="1" ht="20.100000000000001" customHeight="1" x14ac:dyDescent="0.2">
      <c r="A97" s="109"/>
      <c r="B97" s="109"/>
      <c r="C97" s="1"/>
      <c r="D97" s="1"/>
      <c r="E97" s="2" t="s">
        <v>0</v>
      </c>
      <c r="F97" s="2"/>
      <c r="G97" s="1"/>
      <c r="H97" s="1"/>
      <c r="I97" s="110"/>
    </row>
    <row r="98" spans="1:11" ht="20.100000000000001" customHeight="1" x14ac:dyDescent="0.2">
      <c r="A98" s="182" t="s">
        <v>26</v>
      </c>
      <c r="B98" s="182"/>
      <c r="C98" s="182"/>
      <c r="D98" s="182"/>
      <c r="E98" s="182"/>
      <c r="F98" s="182"/>
      <c r="G98" s="182"/>
      <c r="H98" s="182"/>
      <c r="I98" s="182"/>
    </row>
    <row r="99" spans="1:11" ht="15.75" customHeight="1" x14ac:dyDescent="0.2"/>
    <row r="100" spans="1:11" ht="21" customHeight="1" x14ac:dyDescent="0.2">
      <c r="A100" s="182" t="s">
        <v>29</v>
      </c>
      <c r="B100" s="182"/>
      <c r="C100" s="17"/>
      <c r="D100" s="17"/>
      <c r="E100" s="70" t="s">
        <v>28</v>
      </c>
      <c r="F100" s="202" t="s">
        <v>0</v>
      </c>
      <c r="G100" s="202"/>
      <c r="H100" s="202"/>
    </row>
    <row r="102" spans="1:11" ht="15" customHeight="1" x14ac:dyDescent="0.2">
      <c r="A102" s="74"/>
      <c r="B102" s="74"/>
      <c r="C102" s="74"/>
      <c r="D102" s="16"/>
      <c r="E102" s="16"/>
      <c r="F102" s="16"/>
      <c r="G102" s="16"/>
      <c r="H102" s="16"/>
      <c r="I102" s="16"/>
      <c r="J102" s="16"/>
    </row>
    <row r="103" spans="1:11" ht="15" customHeight="1" x14ac:dyDescent="0.2">
      <c r="A103" s="203" t="s">
        <v>25</v>
      </c>
      <c r="B103" s="204"/>
      <c r="C103" s="204"/>
      <c r="D103" s="204"/>
      <c r="E103" s="204"/>
      <c r="F103" s="204"/>
      <c r="G103" s="204"/>
      <c r="H103" s="204"/>
      <c r="I103" s="204"/>
      <c r="J103" s="205"/>
      <c r="K103" s="76"/>
    </row>
    <row r="104" spans="1:11" ht="15" customHeight="1" x14ac:dyDescent="0.2">
      <c r="A104" s="206" t="s">
        <v>20</v>
      </c>
      <c r="B104" s="207"/>
      <c r="C104" s="207"/>
      <c r="D104" s="207"/>
      <c r="E104" s="207"/>
      <c r="F104" s="71"/>
      <c r="G104" s="111" t="s">
        <v>1</v>
      </c>
      <c r="H104" s="22">
        <f>E89+G89</f>
        <v>0</v>
      </c>
      <c r="I104" s="208" t="str">
        <f>IF(H104&lt;=H105,("Le                            financement                        est                                          garanti"),IF(H104&gt;H105,("Le financement                         n'est pas garanti                          -----------                                              PAS DE                            CONVENTION DE FINANCEMENT")))</f>
        <v>Le                            financement                        est                                          garanti</v>
      </c>
      <c r="J104" s="209"/>
    </row>
    <row r="105" spans="1:11" ht="15" customHeight="1" x14ac:dyDescent="0.2">
      <c r="A105" s="213" t="s">
        <v>21</v>
      </c>
      <c r="B105" s="214"/>
      <c r="C105" s="214"/>
      <c r="D105" s="214"/>
      <c r="E105" s="214"/>
      <c r="F105" s="72"/>
      <c r="G105" s="112" t="s">
        <v>1</v>
      </c>
      <c r="H105" s="23">
        <f>SUM(H106,H108,H109,H110)</f>
        <v>0</v>
      </c>
      <c r="I105" s="208"/>
      <c r="J105" s="209"/>
    </row>
    <row r="106" spans="1:11" ht="30" customHeight="1" x14ac:dyDescent="0.2">
      <c r="A106" s="196" t="s">
        <v>143</v>
      </c>
      <c r="B106" s="197"/>
      <c r="C106" s="197"/>
      <c r="D106" s="215"/>
      <c r="E106" s="215"/>
      <c r="F106" s="69"/>
      <c r="G106" s="113" t="s">
        <v>1</v>
      </c>
      <c r="H106" s="19">
        <v>0</v>
      </c>
      <c r="I106" s="210"/>
      <c r="J106" s="209"/>
    </row>
    <row r="107" spans="1:11" ht="30" customHeight="1" x14ac:dyDescent="0.2">
      <c r="A107" s="196" t="s">
        <v>142</v>
      </c>
      <c r="B107" s="197"/>
      <c r="C107" s="197"/>
      <c r="D107" s="217"/>
      <c r="E107" s="218"/>
      <c r="F107" s="166"/>
      <c r="G107" s="113" t="s">
        <v>135</v>
      </c>
      <c r="H107" s="19"/>
      <c r="I107" s="210"/>
      <c r="J107" s="209"/>
    </row>
    <row r="108" spans="1:11" ht="36" customHeight="1" x14ac:dyDescent="0.2">
      <c r="A108" s="216"/>
      <c r="B108" s="197"/>
      <c r="C108" s="197"/>
      <c r="D108" s="198"/>
      <c r="E108" s="199"/>
      <c r="F108" s="150" t="s">
        <v>141</v>
      </c>
      <c r="G108" s="150" t="s">
        <v>1</v>
      </c>
      <c r="H108" s="164">
        <f>H107*E7</f>
        <v>0</v>
      </c>
      <c r="I108" s="210"/>
      <c r="J108" s="209"/>
    </row>
    <row r="109" spans="1:11" ht="30" customHeight="1" x14ac:dyDescent="0.2">
      <c r="A109" s="196" t="s">
        <v>144</v>
      </c>
      <c r="B109" s="197"/>
      <c r="C109" s="197"/>
      <c r="F109" s="114"/>
      <c r="G109" s="113" t="s">
        <v>1</v>
      </c>
      <c r="H109" s="19"/>
      <c r="I109" s="210"/>
      <c r="J109" s="209"/>
    </row>
    <row r="110" spans="1:11" ht="30" customHeight="1" x14ac:dyDescent="0.2">
      <c r="A110" s="200" t="s">
        <v>22</v>
      </c>
      <c r="B110" s="201"/>
      <c r="C110" s="201"/>
      <c r="D110" s="201"/>
      <c r="E110" s="201"/>
      <c r="F110" s="126">
        <v>0</v>
      </c>
      <c r="G110" s="112" t="s">
        <v>1</v>
      </c>
      <c r="H110" s="165">
        <f>SUM(F110/I6*I5)</f>
        <v>0</v>
      </c>
      <c r="I110" s="211"/>
      <c r="J110" s="212"/>
    </row>
    <row r="111" spans="1:11" ht="21.95" customHeight="1" x14ac:dyDescent="0.2">
      <c r="A111" s="76"/>
      <c r="B111" s="76"/>
      <c r="C111" s="76"/>
      <c r="D111" s="76"/>
      <c r="E111" s="76"/>
      <c r="F111" s="76"/>
      <c r="G111" s="76"/>
      <c r="H111" s="76"/>
      <c r="I111" s="76"/>
      <c r="J111" s="76"/>
    </row>
    <row r="112" spans="1:11" x14ac:dyDescent="0.2">
      <c r="A112" s="76" t="s">
        <v>40</v>
      </c>
    </row>
    <row r="113" spans="1:6" x14ac:dyDescent="0.2">
      <c r="A113" s="253" t="s">
        <v>147</v>
      </c>
      <c r="E113" s="1"/>
      <c r="F113" s="1"/>
    </row>
  </sheetData>
  <sheetProtection password="C180" sheet="1" objects="1" scenarios="1"/>
  <protectedRanges>
    <protectedRange sqref="F110" name="Plage1"/>
    <protectedRange sqref="F110" name="Plage2"/>
  </protectedRanges>
  <mergeCells count="38">
    <mergeCell ref="A109:C109"/>
    <mergeCell ref="D108:E108"/>
    <mergeCell ref="A110:E110"/>
    <mergeCell ref="A100:B100"/>
    <mergeCell ref="F100:H100"/>
    <mergeCell ref="A103:J103"/>
    <mergeCell ref="A104:E104"/>
    <mergeCell ref="I104:J110"/>
    <mergeCell ref="A105:E105"/>
    <mergeCell ref="A106:C106"/>
    <mergeCell ref="D106:E106"/>
    <mergeCell ref="A108:C108"/>
    <mergeCell ref="A107:C107"/>
    <mergeCell ref="D107:E107"/>
    <mergeCell ref="A2:C2"/>
    <mergeCell ref="G2:H2"/>
    <mergeCell ref="A4:C4"/>
    <mergeCell ref="G4:H4"/>
    <mergeCell ref="G5:H5"/>
    <mergeCell ref="H98:I98"/>
    <mergeCell ref="B83:C83"/>
    <mergeCell ref="B84:C84"/>
    <mergeCell ref="B85:C85"/>
    <mergeCell ref="B86:C86"/>
    <mergeCell ref="B87:C87"/>
    <mergeCell ref="B88:C88"/>
    <mergeCell ref="A89:C89"/>
    <mergeCell ref="A90:C90"/>
    <mergeCell ref="A96:B96"/>
    <mergeCell ref="A98:D98"/>
    <mergeCell ref="E98:G98"/>
    <mergeCell ref="G6:H6"/>
    <mergeCell ref="A79:G79"/>
    <mergeCell ref="B9:C9"/>
    <mergeCell ref="B8:C8"/>
    <mergeCell ref="A80:C80"/>
    <mergeCell ref="D80:E80"/>
    <mergeCell ref="F80:G80"/>
  </mergeCells>
  <pageMargins left="2.0866141732283467" right="0.70866141732283472" top="0.74803149606299213" bottom="0.74803149606299213" header="0.31496062992125984" footer="0.31496062992125984"/>
  <pageSetup paperSize="8" scale="56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M62"/>
  <sheetViews>
    <sheetView topLeftCell="A16" zoomScaleNormal="85" workbookViewId="0">
      <selection activeCell="D8" sqref="D8"/>
    </sheetView>
  </sheetViews>
  <sheetFormatPr baseColWidth="10" defaultColWidth="12.140625" defaultRowHeight="12.75" x14ac:dyDescent="0.2"/>
  <cols>
    <col min="1" max="1" width="34.85546875" style="34" bestFit="1" customWidth="1"/>
    <col min="2" max="2" width="53.85546875" style="34" customWidth="1"/>
    <col min="3" max="3" width="12.140625" style="35"/>
    <col min="4" max="4" width="49.5703125" style="56" customWidth="1"/>
    <col min="5" max="5" width="46.28515625" style="33" customWidth="1"/>
    <col min="6" max="6" width="13" style="34" customWidth="1"/>
    <col min="7" max="13" width="12.140625" style="34" customWidth="1"/>
    <col min="14" max="16384" width="12.140625" style="35"/>
  </cols>
  <sheetData>
    <row r="1" spans="1:13" x14ac:dyDescent="0.2">
      <c r="D1" s="32"/>
    </row>
    <row r="2" spans="1:13" ht="15.75" x14ac:dyDescent="0.2">
      <c r="A2" s="35"/>
      <c r="B2" s="64" t="s">
        <v>125</v>
      </c>
      <c r="E2" s="64"/>
      <c r="F2" s="64"/>
    </row>
    <row r="3" spans="1:13" ht="15.75" x14ac:dyDescent="0.2">
      <c r="D3" s="36"/>
    </row>
    <row r="4" spans="1:13" ht="15.75" x14ac:dyDescent="0.2">
      <c r="D4" s="36"/>
    </row>
    <row r="5" spans="1:13" x14ac:dyDescent="0.2">
      <c r="D5" s="32"/>
    </row>
    <row r="6" spans="1:13" s="40" customFormat="1" ht="42.75" customHeight="1" x14ac:dyDescent="0.2">
      <c r="A6" s="38" t="s">
        <v>43</v>
      </c>
      <c r="B6" s="39" t="s">
        <v>44</v>
      </c>
      <c r="D6" s="61" t="s">
        <v>126</v>
      </c>
      <c r="E6" s="62" t="s">
        <v>127</v>
      </c>
      <c r="F6" s="37"/>
      <c r="G6" s="37"/>
      <c r="H6" s="37"/>
      <c r="I6" s="37"/>
      <c r="J6" s="37"/>
      <c r="K6" s="37"/>
      <c r="L6" s="37"/>
      <c r="M6" s="37"/>
    </row>
    <row r="7" spans="1:13" s="40" customFormat="1" ht="26.25" customHeight="1" x14ac:dyDescent="0.2">
      <c r="A7" s="42" t="s">
        <v>45</v>
      </c>
      <c r="B7" s="43" t="s">
        <v>46</v>
      </c>
      <c r="D7" s="63" t="s">
        <v>128</v>
      </c>
      <c r="E7" s="41" t="s">
        <v>45</v>
      </c>
      <c r="F7" s="37"/>
      <c r="G7" s="37"/>
      <c r="H7" s="37"/>
      <c r="I7" s="37"/>
      <c r="J7" s="37"/>
      <c r="K7" s="37"/>
      <c r="L7" s="37"/>
      <c r="M7" s="37"/>
    </row>
    <row r="8" spans="1:13" s="46" customFormat="1" ht="29.25" customHeight="1" x14ac:dyDescent="0.2">
      <c r="A8" s="224" t="s">
        <v>48</v>
      </c>
      <c r="B8" s="43" t="s">
        <v>49</v>
      </c>
      <c r="D8" s="44" t="s">
        <v>47</v>
      </c>
      <c r="E8" s="45" t="s">
        <v>48</v>
      </c>
    </row>
    <row r="9" spans="1:13" s="48" customFormat="1" ht="26.25" customHeight="1" x14ac:dyDescent="0.2">
      <c r="A9" s="226"/>
      <c r="B9" s="43" t="s">
        <v>48</v>
      </c>
      <c r="D9" s="219" t="s">
        <v>50</v>
      </c>
      <c r="E9" s="47" t="s">
        <v>51</v>
      </c>
    </row>
    <row r="10" spans="1:13" s="48" customFormat="1" ht="26.25" customHeight="1" x14ac:dyDescent="0.2">
      <c r="A10" s="224" t="s">
        <v>53</v>
      </c>
      <c r="B10" s="43" t="s">
        <v>54</v>
      </c>
      <c r="D10" s="220"/>
      <c r="E10" s="47" t="s">
        <v>52</v>
      </c>
    </row>
    <row r="11" spans="1:13" s="51" customFormat="1" ht="28.5" customHeight="1" x14ac:dyDescent="0.2">
      <c r="A11" s="226"/>
      <c r="B11" s="43" t="s">
        <v>57</v>
      </c>
      <c r="D11" s="44" t="s">
        <v>55</v>
      </c>
      <c r="E11" s="50" t="s">
        <v>56</v>
      </c>
    </row>
    <row r="12" spans="1:13" s="48" customFormat="1" ht="26.25" customHeight="1" x14ac:dyDescent="0.2">
      <c r="A12" s="224" t="s">
        <v>56</v>
      </c>
      <c r="B12" s="43" t="s">
        <v>59</v>
      </c>
      <c r="D12" s="44" t="s">
        <v>58</v>
      </c>
      <c r="E12" s="50" t="s">
        <v>56</v>
      </c>
      <c r="F12" s="52"/>
    </row>
    <row r="13" spans="1:13" s="53" customFormat="1" ht="26.25" customHeight="1" x14ac:dyDescent="0.2">
      <c r="A13" s="225"/>
      <c r="B13" s="43" t="s">
        <v>62</v>
      </c>
      <c r="D13" s="219" t="s">
        <v>60</v>
      </c>
      <c r="E13" s="47" t="s">
        <v>61</v>
      </c>
    </row>
    <row r="14" spans="1:13" s="53" customFormat="1" ht="26.25" customHeight="1" x14ac:dyDescent="0.2">
      <c r="A14" s="225"/>
      <c r="B14" s="43" t="s">
        <v>63</v>
      </c>
      <c r="D14" s="221"/>
      <c r="E14" s="47" t="s">
        <v>56</v>
      </c>
    </row>
    <row r="15" spans="1:13" s="48" customFormat="1" ht="26.25" customHeight="1" x14ac:dyDescent="0.2">
      <c r="A15" s="225"/>
      <c r="B15" s="43" t="s">
        <v>66</v>
      </c>
      <c r="D15" s="44" t="s">
        <v>64</v>
      </c>
      <c r="E15" s="50" t="s">
        <v>65</v>
      </c>
    </row>
    <row r="16" spans="1:13" ht="45.75" customHeight="1" x14ac:dyDescent="0.2">
      <c r="A16" s="226"/>
      <c r="B16" s="43" t="s">
        <v>69</v>
      </c>
      <c r="D16" s="44" t="s">
        <v>67</v>
      </c>
      <c r="E16" s="49" t="s">
        <v>68</v>
      </c>
      <c r="F16" s="35"/>
      <c r="G16" s="35"/>
      <c r="H16" s="35"/>
      <c r="I16" s="35"/>
      <c r="J16" s="35"/>
      <c r="K16" s="35"/>
      <c r="L16" s="35"/>
      <c r="M16" s="35"/>
    </row>
    <row r="17" spans="1:5" s="48" customFormat="1" ht="28.5" customHeight="1" x14ac:dyDescent="0.2">
      <c r="A17" s="229" t="s">
        <v>65</v>
      </c>
      <c r="B17" s="43" t="s">
        <v>71</v>
      </c>
      <c r="D17" s="44" t="s">
        <v>70</v>
      </c>
      <c r="E17" s="50" t="s">
        <v>65</v>
      </c>
    </row>
    <row r="18" spans="1:5" s="48" customFormat="1" ht="26.25" customHeight="1" x14ac:dyDescent="0.2">
      <c r="A18" s="230"/>
      <c r="B18" s="43" t="s">
        <v>74</v>
      </c>
      <c r="D18" s="219" t="s">
        <v>72</v>
      </c>
      <c r="E18" s="54" t="s">
        <v>73</v>
      </c>
    </row>
    <row r="19" spans="1:5" s="48" customFormat="1" ht="26.25" customHeight="1" x14ac:dyDescent="0.2">
      <c r="A19" s="230"/>
      <c r="B19" s="43" t="s">
        <v>76</v>
      </c>
      <c r="D19" s="219"/>
      <c r="E19" s="50" t="s">
        <v>75</v>
      </c>
    </row>
    <row r="20" spans="1:5" s="48" customFormat="1" ht="29.25" customHeight="1" x14ac:dyDescent="0.2">
      <c r="A20" s="230"/>
      <c r="B20" s="43" t="s">
        <v>79</v>
      </c>
      <c r="D20" s="44" t="s">
        <v>77</v>
      </c>
      <c r="E20" s="50" t="s">
        <v>78</v>
      </c>
    </row>
    <row r="21" spans="1:5" s="48" customFormat="1" ht="29.25" customHeight="1" x14ac:dyDescent="0.2">
      <c r="A21" s="231"/>
      <c r="B21" s="43" t="s">
        <v>80</v>
      </c>
      <c r="D21" s="55"/>
    </row>
    <row r="22" spans="1:5" ht="24.75" customHeight="1" x14ac:dyDescent="0.2">
      <c r="A22" s="224" t="s">
        <v>68</v>
      </c>
      <c r="B22" s="43" t="s">
        <v>81</v>
      </c>
    </row>
    <row r="23" spans="1:5" s="59" customFormat="1" ht="24.75" customHeight="1" x14ac:dyDescent="0.2">
      <c r="A23" s="225"/>
      <c r="B23" s="43" t="s">
        <v>82</v>
      </c>
      <c r="D23" s="57"/>
      <c r="E23" s="58"/>
    </row>
    <row r="24" spans="1:5" ht="24.75" customHeight="1" x14ac:dyDescent="0.2">
      <c r="A24" s="225"/>
      <c r="B24" s="43" t="s">
        <v>83</v>
      </c>
    </row>
    <row r="25" spans="1:5" ht="24.75" customHeight="1" x14ac:dyDescent="0.2">
      <c r="A25" s="225"/>
      <c r="B25" s="43" t="s">
        <v>84</v>
      </c>
    </row>
    <row r="26" spans="1:5" ht="24.75" customHeight="1" x14ac:dyDescent="0.2">
      <c r="A26" s="226"/>
      <c r="B26" s="43" t="s">
        <v>80</v>
      </c>
    </row>
    <row r="27" spans="1:5" ht="24.75" customHeight="1" x14ac:dyDescent="0.2">
      <c r="A27" s="224" t="s">
        <v>85</v>
      </c>
      <c r="B27" s="43" t="s">
        <v>86</v>
      </c>
    </row>
    <row r="28" spans="1:5" ht="24.75" customHeight="1" x14ac:dyDescent="0.2">
      <c r="A28" s="225"/>
      <c r="B28" s="43" t="s">
        <v>87</v>
      </c>
    </row>
    <row r="29" spans="1:5" ht="24.75" customHeight="1" x14ac:dyDescent="0.2">
      <c r="A29" s="225"/>
      <c r="B29" s="43" t="s">
        <v>88</v>
      </c>
    </row>
    <row r="30" spans="1:5" ht="24.75" customHeight="1" x14ac:dyDescent="0.2">
      <c r="A30" s="226"/>
      <c r="B30" s="43" t="s">
        <v>89</v>
      </c>
    </row>
    <row r="31" spans="1:5" ht="24.75" customHeight="1" x14ac:dyDescent="0.2">
      <c r="A31" s="224" t="s">
        <v>90</v>
      </c>
      <c r="B31" s="43" t="s">
        <v>91</v>
      </c>
    </row>
    <row r="32" spans="1:5" ht="24.75" customHeight="1" x14ac:dyDescent="0.2">
      <c r="A32" s="225"/>
      <c r="B32" s="43" t="s">
        <v>92</v>
      </c>
    </row>
    <row r="33" spans="1:2" ht="24.75" customHeight="1" x14ac:dyDescent="0.2">
      <c r="A33" s="225"/>
      <c r="B33" s="43" t="s">
        <v>93</v>
      </c>
    </row>
    <row r="34" spans="1:2" ht="24.75" customHeight="1" x14ac:dyDescent="0.2">
      <c r="A34" s="225"/>
      <c r="B34" s="43" t="s">
        <v>94</v>
      </c>
    </row>
    <row r="35" spans="1:2" ht="24.75" customHeight="1" x14ac:dyDescent="0.2">
      <c r="A35" s="225"/>
      <c r="B35" s="43" t="s">
        <v>95</v>
      </c>
    </row>
    <row r="36" spans="1:2" ht="24.75" customHeight="1" x14ac:dyDescent="0.2">
      <c r="A36" s="225"/>
      <c r="B36" s="43" t="s">
        <v>96</v>
      </c>
    </row>
    <row r="37" spans="1:2" ht="24.75" customHeight="1" x14ac:dyDescent="0.2">
      <c r="A37" s="225"/>
      <c r="B37" s="43" t="s">
        <v>97</v>
      </c>
    </row>
    <row r="38" spans="1:2" ht="24.75" customHeight="1" x14ac:dyDescent="0.2">
      <c r="A38" s="226"/>
      <c r="B38" s="43" t="s">
        <v>98</v>
      </c>
    </row>
    <row r="39" spans="1:2" ht="24.75" customHeight="1" x14ac:dyDescent="0.2">
      <c r="A39" s="224" t="s">
        <v>78</v>
      </c>
      <c r="B39" s="43" t="s">
        <v>99</v>
      </c>
    </row>
    <row r="40" spans="1:2" ht="24.75" customHeight="1" x14ac:dyDescent="0.2">
      <c r="A40" s="225"/>
      <c r="B40" s="43" t="s">
        <v>100</v>
      </c>
    </row>
    <row r="41" spans="1:2" ht="24.75" customHeight="1" x14ac:dyDescent="0.2">
      <c r="A41" s="225"/>
      <c r="B41" s="43" t="s">
        <v>101</v>
      </c>
    </row>
    <row r="42" spans="1:2" ht="24.75" customHeight="1" x14ac:dyDescent="0.2">
      <c r="A42" s="225"/>
      <c r="B42" s="43" t="s">
        <v>102</v>
      </c>
    </row>
    <row r="43" spans="1:2" ht="24.75" customHeight="1" x14ac:dyDescent="0.2">
      <c r="A43" s="225"/>
      <c r="B43" s="43" t="s">
        <v>103</v>
      </c>
    </row>
    <row r="44" spans="1:2" ht="24.75" customHeight="1" x14ac:dyDescent="0.2">
      <c r="A44" s="225"/>
      <c r="B44" s="43" t="s">
        <v>104</v>
      </c>
    </row>
    <row r="45" spans="1:2" ht="24.75" customHeight="1" x14ac:dyDescent="0.2">
      <c r="A45" s="225"/>
      <c r="B45" s="43" t="s">
        <v>105</v>
      </c>
    </row>
    <row r="46" spans="1:2" ht="24.75" customHeight="1" x14ac:dyDescent="0.2">
      <c r="A46" s="225"/>
      <c r="B46" s="43" t="s">
        <v>106</v>
      </c>
    </row>
    <row r="47" spans="1:2" ht="24.75" customHeight="1" x14ac:dyDescent="0.2">
      <c r="A47" s="225"/>
      <c r="B47" s="43" t="s">
        <v>107</v>
      </c>
    </row>
    <row r="48" spans="1:2" ht="24.75" customHeight="1" x14ac:dyDescent="0.2">
      <c r="A48" s="225"/>
      <c r="B48" s="43" t="s">
        <v>108</v>
      </c>
    </row>
    <row r="49" spans="1:2" ht="24.75" customHeight="1" x14ac:dyDescent="0.2">
      <c r="A49" s="226"/>
      <c r="B49" s="43" t="s">
        <v>109</v>
      </c>
    </row>
    <row r="50" spans="1:2" ht="24.75" customHeight="1" x14ac:dyDescent="0.2">
      <c r="A50" s="222" t="s">
        <v>110</v>
      </c>
      <c r="B50" s="43" t="s">
        <v>111</v>
      </c>
    </row>
    <row r="51" spans="1:2" ht="24.75" customHeight="1" x14ac:dyDescent="0.2">
      <c r="A51" s="222"/>
      <c r="B51" s="43" t="s">
        <v>112</v>
      </c>
    </row>
    <row r="52" spans="1:2" ht="24.75" customHeight="1" x14ac:dyDescent="0.2">
      <c r="A52" s="225" t="s">
        <v>113</v>
      </c>
      <c r="B52" s="43" t="s">
        <v>114</v>
      </c>
    </row>
    <row r="53" spans="1:2" ht="24.75" customHeight="1" x14ac:dyDescent="0.2">
      <c r="A53" s="225"/>
      <c r="B53" s="43" t="s">
        <v>115</v>
      </c>
    </row>
    <row r="54" spans="1:2" ht="24.75" customHeight="1" x14ac:dyDescent="0.2">
      <c r="A54" s="227"/>
      <c r="B54" s="43" t="s">
        <v>116</v>
      </c>
    </row>
    <row r="55" spans="1:2" ht="24.75" customHeight="1" x14ac:dyDescent="0.2">
      <c r="A55" s="228" t="s">
        <v>117</v>
      </c>
      <c r="B55" s="43" t="s">
        <v>118</v>
      </c>
    </row>
    <row r="56" spans="1:2" ht="24.75" customHeight="1" x14ac:dyDescent="0.2">
      <c r="A56" s="222"/>
      <c r="B56" s="43" t="s">
        <v>117</v>
      </c>
    </row>
    <row r="57" spans="1:2" ht="24.75" customHeight="1" x14ac:dyDescent="0.2">
      <c r="A57" s="222" t="s">
        <v>119</v>
      </c>
      <c r="B57" s="43" t="s">
        <v>120</v>
      </c>
    </row>
    <row r="58" spans="1:2" ht="24.75" customHeight="1" x14ac:dyDescent="0.2">
      <c r="A58" s="222"/>
      <c r="B58" s="43" t="s">
        <v>121</v>
      </c>
    </row>
    <row r="59" spans="1:2" ht="24.75" customHeight="1" x14ac:dyDescent="0.2">
      <c r="A59" s="222"/>
      <c r="B59" s="43" t="s">
        <v>80</v>
      </c>
    </row>
    <row r="60" spans="1:2" ht="24.75" customHeight="1" x14ac:dyDescent="0.2">
      <c r="A60" s="60" t="s">
        <v>122</v>
      </c>
      <c r="B60" s="43" t="s">
        <v>123</v>
      </c>
    </row>
    <row r="62" spans="1:2" ht="30.75" customHeight="1" x14ac:dyDescent="0.2">
      <c r="A62" s="223" t="s">
        <v>124</v>
      </c>
      <c r="B62" s="223"/>
    </row>
  </sheetData>
  <mergeCells count="16">
    <mergeCell ref="D18:D19"/>
    <mergeCell ref="D9:D10"/>
    <mergeCell ref="D13:D14"/>
    <mergeCell ref="A57:A59"/>
    <mergeCell ref="A62:B62"/>
    <mergeCell ref="A27:A30"/>
    <mergeCell ref="A31:A38"/>
    <mergeCell ref="A39:A49"/>
    <mergeCell ref="A50:A51"/>
    <mergeCell ref="A52:A54"/>
    <mergeCell ref="A55:A56"/>
    <mergeCell ref="A8:A9"/>
    <mergeCell ref="A10:A11"/>
    <mergeCell ref="A12:A16"/>
    <mergeCell ref="A17:A21"/>
    <mergeCell ref="A22:A26"/>
  </mergeCells>
  <pageMargins left="0.15748031496062992" right="0.15748031496062992" top="0.59055118110236227" bottom="0.39370078740157483" header="0.19685039370078741" footer="0.19685039370078741"/>
  <pageSetup paperSize="8" scale="74" fitToHeight="100" orientation="portrait" r:id="rId1"/>
  <headerFooter alignWithMargins="0">
    <oddHeader>&amp;C&amp;"Arial,Gras"&amp;20M36-1-4 PA1 (ARE 6621.023) TCSP Annemasse</oddHeader>
    <oddFooter>&amp;L&amp;6&amp;Z&amp;F&amp;R&amp;6&amp;D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13"/>
  <sheetViews>
    <sheetView showGridLines="0" showRowColHeaders="0" topLeftCell="A17" zoomScale="110" zoomScaleNormal="110" workbookViewId="0">
      <selection activeCell="E7" sqref="E7"/>
    </sheetView>
  </sheetViews>
  <sheetFormatPr baseColWidth="10" defaultColWidth="11.5703125" defaultRowHeight="12.75" x14ac:dyDescent="0.2"/>
  <cols>
    <col min="1" max="1" width="3.140625" style="3" customWidth="1"/>
    <col min="2" max="2" width="127.28515625" style="3" customWidth="1"/>
    <col min="3" max="16384" width="11.5703125" style="3"/>
  </cols>
  <sheetData>
    <row r="1" spans="1:4" ht="103.9" customHeight="1" x14ac:dyDescent="0.2">
      <c r="A1" s="5"/>
      <c r="B1" s="5"/>
      <c r="C1" s="5"/>
    </row>
    <row r="2" spans="1:4" ht="35.450000000000003" customHeight="1" x14ac:dyDescent="0.2">
      <c r="A2" s="233" t="s">
        <v>5</v>
      </c>
      <c r="B2" s="233"/>
      <c r="C2" s="5"/>
    </row>
    <row r="3" spans="1:4" ht="68.45" customHeight="1" x14ac:dyDescent="0.2">
      <c r="A3" s="5"/>
      <c r="B3" s="5"/>
      <c r="C3" s="5"/>
    </row>
    <row r="4" spans="1:4" ht="57" customHeight="1" x14ac:dyDescent="0.2">
      <c r="A4" s="232" t="s">
        <v>34</v>
      </c>
      <c r="B4" s="232"/>
      <c r="C4" s="5"/>
    </row>
    <row r="5" spans="1:4" ht="25.15" customHeight="1" x14ac:dyDescent="0.2">
      <c r="A5" s="5"/>
      <c r="B5" s="5"/>
      <c r="C5" s="5"/>
    </row>
    <row r="6" spans="1:4" s="5" customFormat="1" ht="56.45" customHeight="1" x14ac:dyDescent="0.2">
      <c r="A6" s="26" t="s">
        <v>33</v>
      </c>
      <c r="B6" s="27" t="s">
        <v>35</v>
      </c>
    </row>
    <row r="7" spans="1:4" s="5" customFormat="1" ht="25.15" customHeight="1" x14ac:dyDescent="0.2">
      <c r="A7" s="26"/>
    </row>
    <row r="8" spans="1:4" s="5" customFormat="1" ht="60" customHeight="1" x14ac:dyDescent="0.2">
      <c r="A8" s="28" t="s">
        <v>33</v>
      </c>
      <c r="B8" s="27" t="s">
        <v>36</v>
      </c>
    </row>
    <row r="9" spans="1:4" x14ac:dyDescent="0.2">
      <c r="A9" s="5"/>
      <c r="B9" s="5"/>
      <c r="C9" s="5"/>
      <c r="D9" s="29"/>
    </row>
    <row r="10" spans="1:4" x14ac:dyDescent="0.2">
      <c r="A10" s="5"/>
      <c r="B10" s="5"/>
      <c r="C10" s="5"/>
    </row>
    <row r="11" spans="1:4" x14ac:dyDescent="0.2">
      <c r="A11" s="5"/>
      <c r="B11" s="5"/>
      <c r="C11" s="5"/>
    </row>
    <row r="12" spans="1:4" x14ac:dyDescent="0.2">
      <c r="A12" s="5"/>
      <c r="B12" s="5"/>
      <c r="C12" s="5"/>
    </row>
    <row r="13" spans="1:4" x14ac:dyDescent="0.2">
      <c r="A13" s="5"/>
      <c r="B13" s="5"/>
      <c r="C13" s="5"/>
    </row>
  </sheetData>
  <sheetProtection password="A142" sheet="1" objects="1" scenarios="1"/>
  <mergeCells count="2">
    <mergeCell ref="A4:B4"/>
    <mergeCell ref="A2:B2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Devis en EUR &amp; CHF</vt:lpstr>
      <vt:lpstr>Concordance presta</vt:lpstr>
      <vt:lpstr>Coûts imputables</vt:lpstr>
      <vt:lpstr>'Concordance presta'!Impression_des_titres</vt:lpstr>
    </vt:vector>
  </TitlesOfParts>
  <Company>Netzplanung (NP)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Devis type	 (O183-0076)</dc:title>
  <dc:creator>Alt, Michel</dc:creator>
  <cp:lastModifiedBy>Pirens Virginie (PRE)</cp:lastModifiedBy>
  <cp:lastPrinted>2017-02-08T10:26:01Z</cp:lastPrinted>
  <dcterms:created xsi:type="dcterms:W3CDTF">2015-04-29T05:51:16Z</dcterms:created>
  <dcterms:modified xsi:type="dcterms:W3CDTF">2017-02-08T10:29:22Z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COO.2045.100.7.4512751</vt:lpwstr>
  </property>
  <property fmtid="{D5CDD505-2E9C-101B-9397-08002B2CF9AE}" pid="3" name="FSC#COOELAK@1.1001:Subject">
    <vt:lpwstr/>
  </property>
  <property fmtid="{D5CDD505-2E9C-101B-9397-08002B2CF9AE}" pid="4" name="FSC#COOELAK@1.1001:FileReference">
    <vt:lpwstr/>
  </property>
  <property fmtid="{D5CDD505-2E9C-101B-9397-08002B2CF9AE}" pid="5" name="FSC#COOELAK@1.1001:FileRefYear">
    <vt:lpwstr/>
  </property>
  <property fmtid="{D5CDD505-2E9C-101B-9397-08002B2CF9AE}" pid="6" name="FSC#COOELAK@1.1001:FileRefOrdinal">
    <vt:lpwstr/>
  </property>
  <property fmtid="{D5CDD505-2E9C-101B-9397-08002B2CF9AE}" pid="7" name="FSC#COOELAK@1.1001:FileRefOU">
    <vt:lpwstr/>
  </property>
  <property fmtid="{D5CDD505-2E9C-101B-9397-08002B2CF9AE}" pid="8" name="FSC#COOELAK@1.1001:Organization">
    <vt:lpwstr/>
  </property>
  <property fmtid="{D5CDD505-2E9C-101B-9397-08002B2CF9AE}" pid="9" name="FSC#COOELAK@1.1001:Owner">
    <vt:lpwstr> Alt</vt:lpwstr>
  </property>
  <property fmtid="{D5CDD505-2E9C-101B-9397-08002B2CF9AE}" pid="10" name="FSC#COOELAK@1.1001:OwnerExtension">
    <vt:lpwstr/>
  </property>
  <property fmtid="{D5CDD505-2E9C-101B-9397-08002B2CF9AE}" pid="11" name="FSC#COOELAK@1.1001:OwnerFaxExtension">
    <vt:lpwstr/>
  </property>
  <property fmtid="{D5CDD505-2E9C-101B-9397-08002B2CF9AE}" pid="12" name="FSC#COOELAK@1.1001:DispatchedBy">
    <vt:lpwstr/>
  </property>
  <property fmtid="{D5CDD505-2E9C-101B-9397-08002B2CF9AE}" pid="13" name="FSC#COOELAK@1.1001:DispatchedAt">
    <vt:lpwstr/>
  </property>
  <property fmtid="{D5CDD505-2E9C-101B-9397-08002B2CF9AE}" pid="14" name="FSC#COOELAK@1.1001:ApprovedBy">
    <vt:lpwstr/>
  </property>
  <property fmtid="{D5CDD505-2E9C-101B-9397-08002B2CF9AE}" pid="15" name="FSC#COOELAK@1.1001:ApprovedAt">
    <vt:lpwstr/>
  </property>
  <property fmtid="{D5CDD505-2E9C-101B-9397-08002B2CF9AE}" pid="16" name="FSC#COOELAK@1.1001:Department">
    <vt:lpwstr>Netzplanung (NP)</vt:lpwstr>
  </property>
  <property fmtid="{D5CDD505-2E9C-101B-9397-08002B2CF9AE}" pid="17" name="FSC#COOELAK@1.1001:CreatedAt">
    <vt:lpwstr>29.04.2015 07:51:17</vt:lpwstr>
  </property>
  <property fmtid="{D5CDD505-2E9C-101B-9397-08002B2CF9AE}" pid="18" name="FSC#COOELAK@1.1001:OU">
    <vt:lpwstr>Netzplanung (NP)</vt:lpwstr>
  </property>
  <property fmtid="{D5CDD505-2E9C-101B-9397-08002B2CF9AE}" pid="19" name="FSC#COOELAK@1.1001:Priority">
    <vt:lpwstr/>
  </property>
  <property fmtid="{D5CDD505-2E9C-101B-9397-08002B2CF9AE}" pid="20" name="FSC#COOELAK@1.1001:ObjBarCode">
    <vt:lpwstr>*COO.2045.100.7.4512751*</vt:lpwstr>
  </property>
  <property fmtid="{D5CDD505-2E9C-101B-9397-08002B2CF9AE}" pid="21" name="FSC#COOELAK@1.1001:RefBarCode">
    <vt:lpwstr>*Devis des coûts (O183-0076)*</vt:lpwstr>
  </property>
  <property fmtid="{D5CDD505-2E9C-101B-9397-08002B2CF9AE}" pid="22" name="FSC#COOELAK@1.1001:FileRefBarCode">
    <vt:lpwstr/>
  </property>
  <property fmtid="{D5CDD505-2E9C-101B-9397-08002B2CF9AE}" pid="23" name="FSC#COOELAK@1.1001:ExternalRef">
    <vt:lpwstr/>
  </property>
  <property fmtid="{D5CDD505-2E9C-101B-9397-08002B2CF9AE}" pid="24" name="FSC#COOELAK@1.1001:IncomingNumber">
    <vt:lpwstr/>
  </property>
  <property fmtid="{D5CDD505-2E9C-101B-9397-08002B2CF9AE}" pid="25" name="FSC#COOELAK@1.1001:IncomingSubject">
    <vt:lpwstr/>
  </property>
  <property fmtid="{D5CDD505-2E9C-101B-9397-08002B2CF9AE}" pid="26" name="FSC#COOELAK@1.1001:ProcessResponsible">
    <vt:lpwstr/>
  </property>
  <property fmtid="{D5CDD505-2E9C-101B-9397-08002B2CF9AE}" pid="27" name="FSC#COOELAK@1.1001:ProcessResponsiblePhone">
    <vt:lpwstr/>
  </property>
  <property fmtid="{D5CDD505-2E9C-101B-9397-08002B2CF9AE}" pid="28" name="FSC#COOELAK@1.1001:ProcessResponsibleMail">
    <vt:lpwstr/>
  </property>
  <property fmtid="{D5CDD505-2E9C-101B-9397-08002B2CF9AE}" pid="29" name="FSC#COOELAK@1.1001:ProcessResponsibleFax">
    <vt:lpwstr/>
  </property>
  <property fmtid="{D5CDD505-2E9C-101B-9397-08002B2CF9AE}" pid="30" name="FSC#COOELAK@1.1001:ApproverFirstName">
    <vt:lpwstr/>
  </property>
  <property fmtid="{D5CDD505-2E9C-101B-9397-08002B2CF9AE}" pid="31" name="FSC#COOELAK@1.1001:ApproverSurName">
    <vt:lpwstr/>
  </property>
  <property fmtid="{D5CDD505-2E9C-101B-9397-08002B2CF9AE}" pid="32" name="FSC#COOELAK@1.1001:ApproverTitle">
    <vt:lpwstr/>
  </property>
  <property fmtid="{D5CDD505-2E9C-101B-9397-08002B2CF9AE}" pid="33" name="FSC#COOELAK@1.1001:ExternalDate">
    <vt:lpwstr/>
  </property>
  <property fmtid="{D5CDD505-2E9C-101B-9397-08002B2CF9AE}" pid="34" name="FSC#COOELAK@1.1001:SettlementApprovedAt">
    <vt:lpwstr/>
  </property>
  <property fmtid="{D5CDD505-2E9C-101B-9397-08002B2CF9AE}" pid="35" name="FSC#COOELAK@1.1001:BaseNumber">
    <vt:lpwstr/>
  </property>
  <property fmtid="{D5CDD505-2E9C-101B-9397-08002B2CF9AE}" pid="36" name="FSC#ELAKGOV@1.1001:PersonalSubjGender">
    <vt:lpwstr/>
  </property>
  <property fmtid="{D5CDD505-2E9C-101B-9397-08002B2CF9AE}" pid="37" name="FSC#ELAKGOV@1.1001:PersonalSubjFirstName">
    <vt:lpwstr/>
  </property>
  <property fmtid="{D5CDD505-2E9C-101B-9397-08002B2CF9AE}" pid="38" name="FSC#ELAKGOV@1.1001:PersonalSubjSurName">
    <vt:lpwstr/>
  </property>
  <property fmtid="{D5CDD505-2E9C-101B-9397-08002B2CF9AE}" pid="39" name="FSC#ELAKGOV@1.1001:PersonalSubjSalutation">
    <vt:lpwstr/>
  </property>
  <property fmtid="{D5CDD505-2E9C-101B-9397-08002B2CF9AE}" pid="40" name="FSC#ELAKGOV@1.1001:PersonalSubjAddress">
    <vt:lpwstr/>
  </property>
  <property fmtid="{D5CDD505-2E9C-101B-9397-08002B2CF9AE}" pid="41" name="initdone">
    <vt:bool>true</vt:bool>
  </property>
  <property fmtid="{D5CDD505-2E9C-101B-9397-08002B2CF9AE}" pid="42" name="BExAnalyzer_OldName">
    <vt:lpwstr>H2$$ (N352-0299).xls</vt:lpwstr>
  </property>
</Properties>
</file>